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da Maria Cristina\Desktop\Trabajo en casa\GESTION DOCUMENTAL\GESTION DOCUMENTAL\Seguimiento PGD\PGD 2021\"/>
    </mc:Choice>
  </mc:AlternateContent>
  <xr:revisionPtr revIDLastSave="0" documentId="13_ncr:1_{12EB6021-4F18-40EC-A98E-2E2E4015E9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onograma PGD 2021" sheetId="1" r:id="rId1"/>
  </sheets>
  <externalReferences>
    <externalReference r:id="rId2"/>
    <externalReference r:id="rId3"/>
    <externalReference r:id="rId4"/>
  </externalReferences>
  <definedNames>
    <definedName name="_xlnm.Print_Area" localSheetId="0">'Cronograma PGD 2021'!$C$2:$BJ$37</definedName>
    <definedName name="ÁREAS">#REF!</definedName>
    <definedName name="CRITERIO">#REF!</definedName>
    <definedName name="DEPENDENCIAS">#REF!</definedName>
    <definedName name="Dominios">'[1]Listas desplegables'!$A$2:$A$19</definedName>
    <definedName name="FICHAS" comment="Listado de las fichas de PAI">#REF!</definedName>
    <definedName name="GTE">#REF!</definedName>
    <definedName name="Insumos_productos">#REF!</definedName>
    <definedName name="LISTADO_FICHAS">#REF!</definedName>
    <definedName name="LTE">#REF!</definedName>
    <definedName name="Objetivos">[2]LISTAS!$D$15:$D$20</definedName>
    <definedName name="POLITICAS_MIPG">#REF!</definedName>
    <definedName name="Pregunta1">[3]Datos!$AJ$2:$AJ$3</definedName>
    <definedName name="Pregunta2">[3]Datos!$AK$2:$AK$3</definedName>
    <definedName name="Pregunta3">[3]Datos!$AL$2:$AL$3</definedName>
    <definedName name="Pregunta4">[3]Datos!$AM$2:$AM$3</definedName>
    <definedName name="Pregunta5">[3]Datos!$AN$2:$AN$4</definedName>
    <definedName name="Pregunta6">[3]Datos!$AO$2:$AO$3</definedName>
    <definedName name="Pregunta7">[3]Datos!$AP$2:$AP$3</definedName>
    <definedName name="Pregunta8">[3]Datos!$AQ$2:$AQ$4</definedName>
    <definedName name="Pregunta9">[3]Datos!$AV$2:$AV$4</definedName>
    <definedName name="Proyecto_In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16" i="1" l="1"/>
  <c r="BF16" i="1" s="1"/>
  <c r="BE17" i="1"/>
  <c r="BF17" i="1" s="1"/>
  <c r="BE21" i="1"/>
  <c r="BF21" i="1" s="1"/>
  <c r="BH21" i="1" s="1"/>
  <c r="BJ21" i="1" s="1"/>
  <c r="BE38" i="1"/>
  <c r="BF38" i="1" s="1"/>
  <c r="BE47" i="1"/>
  <c r="BF47" i="1" s="1"/>
  <c r="BE27" i="1"/>
  <c r="BF27" i="1" s="1"/>
  <c r="BH27" i="1" s="1"/>
  <c r="BJ27" i="1" s="1"/>
  <c r="BE48" i="1"/>
  <c r="BF48" i="1" s="1"/>
  <c r="BH48" i="1" s="1"/>
  <c r="BJ48" i="1" s="1"/>
  <c r="BE49" i="1"/>
  <c r="BF49" i="1" s="1"/>
  <c r="BH49" i="1" s="1"/>
  <c r="BE50" i="1"/>
  <c r="BF50" i="1" s="1"/>
  <c r="BE30" i="1"/>
  <c r="BF30" i="1" s="1"/>
  <c r="BH30" i="1" s="1"/>
  <c r="BE31" i="1"/>
  <c r="BF31" i="1" s="1"/>
  <c r="BH31" i="1" s="1"/>
  <c r="BE33" i="1"/>
  <c r="BF33" i="1" s="1"/>
  <c r="BH33" i="1" s="1"/>
  <c r="BE34" i="1"/>
  <c r="BF34" i="1" s="1"/>
  <c r="BH34" i="1" s="1"/>
  <c r="BE35" i="1"/>
  <c r="BF35" i="1" s="1"/>
  <c r="BE36" i="1"/>
  <c r="BF36" i="1" s="1"/>
  <c r="BG36" i="1" s="1"/>
  <c r="BE37" i="1"/>
  <c r="BF37" i="1" s="1"/>
  <c r="BH37" i="1" s="1"/>
  <c r="BG49" i="1" l="1"/>
  <c r="BH35" i="1"/>
  <c r="BG35" i="1"/>
  <c r="BI30" i="1"/>
  <c r="BJ30" i="1" s="1"/>
  <c r="BG17" i="1"/>
  <c r="BH17" i="1"/>
  <c r="BG48" i="1"/>
  <c r="BJ31" i="1"/>
  <c r="BG50" i="1"/>
  <c r="BH50" i="1"/>
  <c r="BJ49" i="1" s="1"/>
  <c r="BJ50" i="1" s="1"/>
  <c r="BG38" i="1"/>
  <c r="BH38" i="1"/>
  <c r="BG47" i="1"/>
  <c r="BH47" i="1"/>
  <c r="BH16" i="1"/>
  <c r="BG16" i="1"/>
  <c r="BH36" i="1"/>
  <c r="BJ35" i="1" l="1"/>
  <c r="BJ36" i="1" s="1"/>
  <c r="BI16" i="1"/>
  <c r="BI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Viviana Andrea Rodríguez Florez</author>
  </authors>
  <commentList>
    <comment ref="BF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Viviana Andrea Rodríguez Flórez:</t>
        </r>
        <r>
          <rPr>
            <sz val="9"/>
            <color indexed="81"/>
            <rFont val="Tahoma"/>
            <family val="2"/>
          </rPr>
          <t xml:space="preserve">
Multiplicar el valor unitario por el numero de meses cumplida la actividad</t>
        </r>
      </text>
    </comment>
  </commentList>
</comments>
</file>

<file path=xl/sharedStrings.xml><?xml version="1.0" encoding="utf-8"?>
<sst xmlns="http://schemas.openxmlformats.org/spreadsheetml/2006/main" count="178" uniqueCount="171">
  <si>
    <t>Evidencias fotográficas/Acta de destrucción empresa de reciclaje.</t>
  </si>
  <si>
    <t>Realizar la eliminación</t>
  </si>
  <si>
    <t>Captura de pantalla de la publicación</t>
  </si>
  <si>
    <t>Publicar en la página web</t>
  </si>
  <si>
    <t>Presentar el inventario al Comité Institucional de Gestión y Desempeño para la aprobación de eliminación.</t>
  </si>
  <si>
    <t>Pantallazo Inventario</t>
  </si>
  <si>
    <t>Organizar y realizar el inventario documental</t>
  </si>
  <si>
    <t>Ludís Agamez</t>
  </si>
  <si>
    <t>Relación de series seleccionadas por dependencias.</t>
  </si>
  <si>
    <t>Identificar la documentación que cumple los tiempos establecidos en TRD para eliminar</t>
  </si>
  <si>
    <t>Eliminación Documental</t>
  </si>
  <si>
    <t>Informe final</t>
  </si>
  <si>
    <t xml:space="preserve">Recibir transferencias documentales </t>
  </si>
  <si>
    <t>Acta de comité</t>
  </si>
  <si>
    <t>Presentar cronograma de transferencias al Comité Institucional de Gestión y Desempeño</t>
  </si>
  <si>
    <t xml:space="preserve">Transferencias documentales primarias realizadas
</t>
  </si>
  <si>
    <t xml:space="preserve">Leoncio Marín Calderón </t>
  </si>
  <si>
    <t xml:space="preserve">Programa de documentos especiales (gráficos, sonoros, audiovisuales, planos, mapas, etc.) </t>
  </si>
  <si>
    <t>Tablas de Valoración Documental</t>
  </si>
  <si>
    <t xml:space="preserve">Captura de pantalla de la publicación. </t>
  </si>
  <si>
    <t>Publicación y socialización</t>
  </si>
  <si>
    <t>Proyecto de modificación de la Resolución 8934 de 2014, con comentarios y cambios, entregado a la Oficina Asesora Jurídica.</t>
  </si>
  <si>
    <t>Revisar y actualizar el proyecto de modificación de la Resolución 8934 de 2014, incluir comentarios, adicionar los cambios que se considere.</t>
  </si>
  <si>
    <t>Resolución 8934 de 2014 actualizada.</t>
  </si>
  <si>
    <t>Juan Otto Melo V.</t>
  </si>
  <si>
    <t xml:space="preserve">Programa de documentos vitales implementado. </t>
  </si>
  <si>
    <t>Acta de reunión</t>
  </si>
  <si>
    <t>Cindy Pertuz y William Quiroz</t>
  </si>
  <si>
    <t xml:space="preserve">Identificar las áreas que requieren modificar las TRD. </t>
  </si>
  <si>
    <t>Actualización de Tablas de Retención Documental</t>
  </si>
  <si>
    <t>Documento guía identificación de archivos de derechos humanos en la SIC.</t>
  </si>
  <si>
    <t>Registro de asistencia y acta de la reunión</t>
  </si>
  <si>
    <t>Reunión con el Archivo General de la Nación y con el centro de memoria Histórica</t>
  </si>
  <si>
    <t xml:space="preserve">Mauricio Tocasuche </t>
  </si>
  <si>
    <t>AVANCE PGD</t>
  </si>
  <si>
    <t>AVANCE OAP</t>
  </si>
  <si>
    <t>Valor de la actividad por mes</t>
  </si>
  <si>
    <t>DICIEMB</t>
  </si>
  <si>
    <t>NOVIEMB</t>
  </si>
  <si>
    <t>OCTUBRE</t>
  </si>
  <si>
    <t>SEPTIEMB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</si>
  <si>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</si>
  <si>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</si>
  <si>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</si>
  <si>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</si>
  <si>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</si>
  <si>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</si>
  <si>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</si>
  <si>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</si>
  <si>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Valor avance actividad</t>
  </si>
  <si>
    <t>RESPONSABLES</t>
  </si>
  <si>
    <t>VALOR  ACTIVIDAD</t>
  </si>
  <si>
    <t>ENTREGABLES</t>
  </si>
  <si>
    <t>ACTIVIDADES</t>
  </si>
  <si>
    <t>PROYECCIÓN PGD</t>
  </si>
  <si>
    <t>ARTICULACIÓN PLAN DE ACCIÓN ANUAL</t>
  </si>
  <si>
    <t>PLAN INSTITUCIONAL DE ARCHIVO - PINAR</t>
  </si>
  <si>
    <t>ARTICULACIÓN PLAN ESTRATÉGICO INSTITUCIONAL</t>
  </si>
  <si>
    <t xml:space="preserve">RESPONSABLE: </t>
  </si>
  <si>
    <t xml:space="preserve"> </t>
  </si>
  <si>
    <t>Proyecto de resolución actualizada, para revisión en mesas de trabajo con la Secretaría General y la Oficina Asesora Jurídica.</t>
  </si>
  <si>
    <t>Proyecto de resolución con anotaciones y correcciones. (Acta(s) de mesas de trabajo)</t>
  </si>
  <si>
    <t>GESTIÓN DOCUMENTAL Y ARCHIVO</t>
  </si>
  <si>
    <t xml:space="preserve">Cindy Pertuz </t>
  </si>
  <si>
    <t xml:space="preserve">Juan Otto Melo V. </t>
  </si>
  <si>
    <t>Elaborar el documento</t>
  </si>
  <si>
    <t>Presentar y socializar al GTGDA</t>
  </si>
  <si>
    <t xml:space="preserve">Presentar a revisión metodológica a la OAP </t>
  </si>
  <si>
    <t>SECRETARIO GENERAL - DIRECTOR ADMINISTRATIVO - COORDINADOR GRUPO DE TRABAJO DE GESTIÓN DOCUMENTAL Y ARCHIVO</t>
  </si>
  <si>
    <t>SUPERINTENDENCIA DE INDUSTRIA Y COMERCIO                                                                                                                                                        
 DIRECCIÓN  ADMINISTRATIVA - GRUPO DE TRABAJO DE GESTIÓN DOCUMENTAL Y ARCHIVO</t>
  </si>
  <si>
    <t>Fechas extremas del producto</t>
  </si>
  <si>
    <t>Socializar al equipo interdisciplinario la actualización de TRD del periodo</t>
  </si>
  <si>
    <t>Actualizar documentos; TRD, CCD, y Matriz funcional</t>
  </si>
  <si>
    <t>TRD, CCD, Matriz Funcional</t>
  </si>
  <si>
    <t>Sustentar TRD actualizadas ante Comité Institucional de Gestión y Desempeño</t>
  </si>
  <si>
    <t>Actas de reunión de elaboración y aprobación</t>
  </si>
  <si>
    <t>Informe trimestral de las actualizaciones realizadas</t>
  </si>
  <si>
    <t>Realizar adquisición de mobiliario para almacenar cd, y asignarlos a las dependencias que más tienen de estos soportes incluidas las bodegas.</t>
  </si>
  <si>
    <t>Correo solicitando cotizaciones, Factura de compra y registro fotográfico de los muebles</t>
  </si>
  <si>
    <t xml:space="preserve"> Acta de aprobación CIGD</t>
  </si>
  <si>
    <t>informe de clasificación de los procesos.</t>
  </si>
  <si>
    <t>Informe con la valoración de los procesos.</t>
  </si>
  <si>
    <t>Informe de las variables de negocio y su análisis de impacto.</t>
  </si>
  <si>
    <t>Informe de actividades críticas.</t>
  </si>
  <si>
    <t>Informe inicial de documentos vitales.</t>
  </si>
  <si>
    <t>Informe final de documentos vitales.</t>
  </si>
  <si>
    <t>Programa de Documentos Vitales revisado y actualizado.</t>
  </si>
  <si>
    <t>Programa de Documentos Vitales aprobado (Acta Comité Institucional de Gestión y Desempeño).</t>
  </si>
  <si>
    <t>Formato de asistencia a capacitación o pantallazo de asistentes a capacitación virtual.</t>
  </si>
  <si>
    <t>Informe.</t>
  </si>
  <si>
    <t>Captura de pantalla de la reunión.</t>
  </si>
  <si>
    <t>Documento técnico del Diagnóstico del estado de conservación de las pruebas diferentes al papel.</t>
  </si>
  <si>
    <t xml:space="preserve">Programa de Gestión de documentos Electrónicos de Archivo </t>
  </si>
  <si>
    <t>Identificar los metadatos necesarios para las tipologías documentales de la entidad en un esquema de metadatos.</t>
  </si>
  <si>
    <t>Esquema de metadatos para los documentos electrónicos de la SIC</t>
  </si>
  <si>
    <t>Sistema Integrado de Conservación - Plan de Preservación Digital</t>
  </si>
  <si>
    <t>John Jairo Gutiérrez</t>
  </si>
  <si>
    <t>Establecer los formatos (formatos electrónicos) a usar en la producción documental electrónica de la entidad</t>
  </si>
  <si>
    <t>Guía de formatos de uso común para la SIC</t>
  </si>
  <si>
    <t>Procedimiento de Identificación y Análisis de las Colecciones Digitales a Preservar</t>
  </si>
  <si>
    <t>Procedimiento de Transferencias Documentales Electrónicas</t>
  </si>
  <si>
    <t xml:space="preserve">Procedimiento de Selección de Medios de Almacenamiento Digital </t>
  </si>
  <si>
    <t>Plan de Preservación Digital Actualizado</t>
  </si>
  <si>
    <t>Documento</t>
  </si>
  <si>
    <t>Revisión de la clasificación de los procesos de la SIC.</t>
  </si>
  <si>
    <t>Determinación de la importancia y valor de los procesos.</t>
  </si>
  <si>
    <t>Variables de negocio y valoración de su impacto. Análisis de impacto en la SIC.</t>
  </si>
  <si>
    <t>Revisión e identificación de actividades críticas.</t>
  </si>
  <si>
    <t>Revisión de TRD y/o TVD para la identificación de actividades críticas y documentos vitales.</t>
  </si>
  <si>
    <t>Revisión e identificación de documentos vitales o esenciales, categorización.</t>
  </si>
  <si>
    <t>Revisar y actualizar el Programa de Documentos Vitales.</t>
  </si>
  <si>
    <t>Capacitación de acercamiento al Programa a servidores públicos y contratistas.</t>
  </si>
  <si>
    <t>Informe de resultados.</t>
  </si>
  <si>
    <t>Realizar mesas de trabajo con la persona en cargada del SIC con el fin de diseñar el stiker de marcación para las pruebas documentales.</t>
  </si>
  <si>
    <t>Correos de socialización o pantallazos de las reuniones por meet del diseño del stiker de marcación.</t>
  </si>
  <si>
    <t>Informe de transferencias recibidas por dependencia (incluir capítulo de áreas que no han transferido "X" series).</t>
  </si>
  <si>
    <t>Diagnóstico e Inventario de Pruebas diferentes a papel
(Alimentos, bebidas, cosméticos, medicamentos, productos de aseo y limpieza, entre otros)</t>
  </si>
  <si>
    <t>Programa de Gestión de Documentos Electrónicos de Archivo Revisado y Actualizado</t>
  </si>
  <si>
    <t>Elaborar, aprobar y publicar el Procedimiento de Identificación y Análisis de las Colecciones Digitales a Preservar</t>
  </si>
  <si>
    <t>Elaborar, aprobar y publicar el Procedimiento de Transferencias Documentales Electrónicas</t>
  </si>
  <si>
    <t xml:space="preserve">Elaborar, aprobar y publicar el Procedimiento de Selección de Medios de Almacenamiento Digital </t>
  </si>
  <si>
    <t>Desarrollar, aprobar y publicar la Política de Preservación Digital</t>
  </si>
  <si>
    <t xml:space="preserve">Informe de requisitos necesarios para la implementación de la radicación 100% electrónica. </t>
  </si>
  <si>
    <t>Procedimiento de operación de la radicación 100% electrónica</t>
  </si>
  <si>
    <t>Establecer los procedimientos bajo los cuales operará la radicación 100% electrónica.</t>
  </si>
  <si>
    <t>Documento diagnóstico del estado de conservación de las pruebas diferentes al papel.</t>
  </si>
  <si>
    <t>Inicio: 22-02-2021
Final: 29-10-2021</t>
  </si>
  <si>
    <t>Inicio: 05-04-2021
Final: 30-11-2021</t>
  </si>
  <si>
    <t xml:space="preserve">Mesa de trabajo con los líderes de gestión documental del GTGDA para socializar los campos propuestos en el FUID necesarios para recopilar información relacionada con las pruebas diferentes al papel. </t>
  </si>
  <si>
    <t>Mesa de trabajo con líderes de gestión documental del GTGDA y gestores documentales, para definir cronograma de trabajo de pruebas en las áreas institucionales y dependencias de la Entidad.</t>
  </si>
  <si>
    <t>Captura de pantalla de la reunión.
Cronograma de levantamiento de información del diagnóstico por delegatura.</t>
  </si>
  <si>
    <t>Realizar el levantamiento de información para el diagnóstico del estado de conservación de las pruebas diferentes al papel como alimentos, bebidas, cosméticos, medicamentos, productos de aseo, entre otros.</t>
  </si>
  <si>
    <t>Informe mensual de avance de la ejecución de la actividad.
Avance en la matriz de diagnóstico en Microsoft Excel.</t>
  </si>
  <si>
    <t>Johana Claro (Lineamientos de conservación)</t>
  </si>
  <si>
    <t>Elaborar inventario documental</t>
  </si>
  <si>
    <t>Elaborar historia institucional</t>
  </si>
  <si>
    <t>Elaborar Tablas de Valoración Documental de cada periodo institucional</t>
  </si>
  <si>
    <t>Elaborar Cuadros de Clasificación Documental de cada periodo institucional</t>
  </si>
  <si>
    <t>Elaborar Memoria Descriptiva</t>
  </si>
  <si>
    <t>Memoria Descriptiva</t>
  </si>
  <si>
    <t>Adecuar los espacios para la radicación 100% electrónica.</t>
  </si>
  <si>
    <t xml:space="preserve">Informe de la adecuación </t>
  </si>
  <si>
    <t>Establecer los requisitos necesarios para la implementación de la radicación 100% electrónica para la digitalización con valor probatorio (firmas digitales) de documentos físicos en puntos de radicación.</t>
  </si>
  <si>
    <t>Revisar, actualizar y aprobar de ser necesario el Programa de Gestión de Documentos Electrónicos de Archivo.</t>
  </si>
  <si>
    <t>Revisar actualizar y aprobar de ser necesario el Plan de Preservación Digital a Largo Plazo del Sistema Integrado de Preservación SIC</t>
  </si>
  <si>
    <t>Inicio: 15-02-2021
Final: 17-12-2021</t>
  </si>
  <si>
    <t>Inicio: 01/02/2021
Final: 17/12/2021</t>
  </si>
  <si>
    <t>Inicio: 08-02-2021
Final: 29-10-2021</t>
  </si>
  <si>
    <t>Inicio: 04-01-2021
Final: 17-12-2021</t>
  </si>
  <si>
    <t>Inicio: 01-02-2021
Final: 17-12-2021</t>
  </si>
  <si>
    <t>Política de preservación digital de la SIC</t>
  </si>
  <si>
    <t>Determinar la herramienta (Instructivo, Guía, u otro) o si quedara anexo a algún procedimiento.</t>
  </si>
  <si>
    <t>Correo electrónico</t>
  </si>
  <si>
    <t>Correo de envío de la socialización</t>
  </si>
  <si>
    <t>Correo de envío de la solicitud a la OAP</t>
  </si>
  <si>
    <t>Realizar seguimiento trimestral a las actualizaciones solicitadas.</t>
  </si>
  <si>
    <t>Realizar mesa de trabajo al interior del grupo (Dra. Bianca, Viviana, Juan Otto, Ludís y  Andrea) para analizar la aplicabilidad de la resolución 8934 de 2014.</t>
  </si>
  <si>
    <t>Aprobar la actualización del Programa de Documentos Vitales por parte del Comité Institucional de Gestión y Desempeño.</t>
  </si>
  <si>
    <t>Mesas de trabajo para socialización y aprobación   del instructivo para la recepción manejo y conservación de planos, alimentos y otras pruebas para toda la Entidad, junto con la actualización del Programa de Documentos especiales con el grupo de trabajo, con los líderes del proceso de Gestión Documental.</t>
  </si>
  <si>
    <t>Pantallazo de las reuniones por meet, documentos finales y aprobados.</t>
  </si>
  <si>
    <t xml:space="preserve">Correos remitidos por las áreas al grupo de gestión documental solicitando la modificación o acta de reunión o recepción de información a través de formulario GOOGLE FORMS </t>
  </si>
  <si>
    <t>Realizar mesas de trabajo con las áreas que van a actualizar las TRD.</t>
  </si>
  <si>
    <t>Captura de pantalla SGA</t>
  </si>
  <si>
    <t>PRODUCTO</t>
  </si>
  <si>
    <t>Informe de avance de los inventarios documentales de cada periodo.</t>
  </si>
  <si>
    <t>Informe de avance de la historia institucional</t>
  </si>
  <si>
    <t>Informe frente al avance de las Tablas de Valoración Documental de cada periodo (sin codificar) (Se adjunta TVD).</t>
  </si>
  <si>
    <t>Informe de avance de Cuadro de Clasificación Documental (sin codificar) (Adjuntar CCD).</t>
  </si>
  <si>
    <t>Cindy Pertuz 
Andrea Posse</t>
  </si>
  <si>
    <t xml:space="preserve">Inicio: 18-01-2021
Final: 17-12-2021
</t>
  </si>
  <si>
    <t>Inicio: 03-05-2021
Final: 30-11-2021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</si>
</sst>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FFFF00"/>
      <name val="Arial"/>
      <family val="2"/>
    </font>
    <font>
      <sz val="11"/>
      <color rgb="FFFFFF00"/>
      <name val="Calibri"/>
      <family val="2"/>
      <scheme val="minor"/>
    </font>
    <font>
      <b/>
      <sz val="11"/>
      <name val="Arial"/>
      <family val="2"/>
    </font>
    <font>
      <sz val="12"/>
      <color rgb="FFFFC000"/>
      <name val="Arial"/>
      <family val="2"/>
    </font>
    <font>
      <b/>
      <i/>
      <sz val="12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theme="2" tint="-0.24994659260841701"/>
      </left>
      <right style="medium">
        <color indexed="64"/>
      </right>
      <top style="dotted">
        <color theme="2" tint="-0.24994659260841701"/>
      </top>
      <bottom style="medium">
        <color indexed="64"/>
      </bottom>
      <diagonal/>
    </border>
    <border>
      <left style="dotted">
        <color theme="2" tint="-0.24994659260841701"/>
      </left>
      <right style="dotted">
        <color theme="2" tint="-0.24994659260841701"/>
      </right>
      <top style="dotted">
        <color theme="2" tint="-0.24994659260841701"/>
      </top>
      <bottom style="medium">
        <color indexed="64"/>
      </bottom>
      <diagonal/>
    </border>
    <border>
      <left/>
      <right style="dotted">
        <color theme="2" tint="-0.24994659260841701"/>
      </right>
      <top style="dotted">
        <color theme="2" tint="-0.24994659260841701"/>
      </top>
      <bottom style="medium">
        <color indexed="64"/>
      </bottom>
      <diagonal/>
    </border>
    <border>
      <left style="dotted">
        <color theme="2" tint="-0.24994659260841701"/>
      </left>
      <right style="thin">
        <color indexed="64"/>
      </right>
      <top style="dotted">
        <color theme="2" tint="-0.24994659260841701"/>
      </top>
      <bottom style="medium">
        <color indexed="64"/>
      </bottom>
      <diagonal/>
    </border>
    <border>
      <left style="thin">
        <color indexed="64"/>
      </left>
      <right style="dotted">
        <color theme="2" tint="-0.24994659260841701"/>
      </right>
      <top style="dotted">
        <color theme="2" tint="-0.24994659260841701"/>
      </top>
      <bottom style="medium">
        <color indexed="64"/>
      </bottom>
      <diagonal/>
    </border>
    <border>
      <left style="medium">
        <color indexed="64"/>
      </left>
      <right style="dotted">
        <color theme="2" tint="-0.24994659260841701"/>
      </right>
      <top style="dotted">
        <color theme="2" tint="-0.2499465926084170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theme="2" tint="-0.24994659260841701"/>
      </left>
      <right style="medium">
        <color indexed="64"/>
      </right>
      <top style="dotted">
        <color theme="2" tint="-0.24994659260841701"/>
      </top>
      <bottom style="dotted">
        <color theme="2" tint="-0.24994659260841701"/>
      </bottom>
      <diagonal/>
    </border>
    <border>
      <left style="dotted">
        <color theme="2" tint="-0.24994659260841701"/>
      </left>
      <right style="dotted">
        <color theme="2" tint="-0.24994659260841701"/>
      </right>
      <top style="dotted">
        <color theme="2" tint="-0.24994659260841701"/>
      </top>
      <bottom style="dotted">
        <color theme="2" tint="-0.24994659260841701"/>
      </bottom>
      <diagonal/>
    </border>
    <border>
      <left/>
      <right style="dotted">
        <color theme="2" tint="-0.24994659260841701"/>
      </right>
      <top style="dotted">
        <color theme="2" tint="-0.24994659260841701"/>
      </top>
      <bottom style="dotted">
        <color theme="2" tint="-0.24994659260841701"/>
      </bottom>
      <diagonal/>
    </border>
    <border>
      <left style="dotted">
        <color theme="2" tint="-0.24994659260841701"/>
      </left>
      <right style="thin">
        <color indexed="64"/>
      </right>
      <top style="dotted">
        <color theme="2" tint="-0.24994659260841701"/>
      </top>
      <bottom style="dotted">
        <color theme="2" tint="-0.24994659260841701"/>
      </bottom>
      <diagonal/>
    </border>
    <border>
      <left style="thin">
        <color indexed="64"/>
      </left>
      <right style="dotted">
        <color theme="2" tint="-0.24994659260841701"/>
      </right>
      <top style="dotted">
        <color theme="2" tint="-0.24994659260841701"/>
      </top>
      <bottom style="dotted">
        <color theme="2" tint="-0.24994659260841701"/>
      </bottom>
      <diagonal/>
    </border>
    <border>
      <left style="medium">
        <color indexed="64"/>
      </left>
      <right style="dotted">
        <color theme="2" tint="-0.24994659260841701"/>
      </right>
      <top style="dotted">
        <color theme="2" tint="-0.24994659260841701"/>
      </top>
      <bottom style="dotted">
        <color theme="2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2" tint="-0.24994659260841701"/>
      </left>
      <right style="medium">
        <color indexed="64"/>
      </right>
      <top/>
      <bottom style="dotted">
        <color theme="2" tint="-0.24994659260841701"/>
      </bottom>
      <diagonal/>
    </border>
    <border>
      <left style="dotted">
        <color theme="2" tint="-0.24994659260841701"/>
      </left>
      <right style="dotted">
        <color theme="2" tint="-0.24994659260841701"/>
      </right>
      <top/>
      <bottom style="dotted">
        <color theme="2" tint="-0.24994659260841701"/>
      </bottom>
      <diagonal/>
    </border>
    <border>
      <left/>
      <right style="dotted">
        <color theme="2" tint="-0.24994659260841701"/>
      </right>
      <top/>
      <bottom style="dotted">
        <color theme="2" tint="-0.24994659260841701"/>
      </bottom>
      <diagonal/>
    </border>
    <border>
      <left style="dotted">
        <color theme="2" tint="-0.24994659260841701"/>
      </left>
      <right style="thin">
        <color indexed="64"/>
      </right>
      <top/>
      <bottom style="dotted">
        <color theme="2" tint="-0.24994659260841701"/>
      </bottom>
      <diagonal/>
    </border>
    <border>
      <left style="thin">
        <color indexed="64"/>
      </left>
      <right style="dotted">
        <color theme="2" tint="-0.24994659260841701"/>
      </right>
      <top/>
      <bottom style="dotted">
        <color theme="2" tint="-0.24994659260841701"/>
      </bottom>
      <diagonal/>
    </border>
    <border>
      <left style="dotted">
        <color theme="2" tint="-0.24994659260841701"/>
      </left>
      <right style="thin">
        <color indexed="64"/>
      </right>
      <top style="medium">
        <color indexed="64"/>
      </top>
      <bottom style="dotted">
        <color theme="2" tint="-0.24994659260841701"/>
      </bottom>
      <diagonal/>
    </border>
    <border>
      <left style="dotted">
        <color theme="2" tint="-0.24994659260841701"/>
      </left>
      <right style="dotted">
        <color theme="2" tint="-0.24994659260841701"/>
      </right>
      <top style="medium">
        <color indexed="64"/>
      </top>
      <bottom style="dotted">
        <color theme="2" tint="-0.24994659260841701"/>
      </bottom>
      <diagonal/>
    </border>
    <border>
      <left style="thin">
        <color indexed="64"/>
      </left>
      <right style="dotted">
        <color theme="2" tint="-0.24994659260841701"/>
      </right>
      <top style="medium">
        <color indexed="64"/>
      </top>
      <bottom style="dotted">
        <color theme="2" tint="-0.24994659260841701"/>
      </bottom>
      <diagonal/>
    </border>
    <border>
      <left style="medium">
        <color indexed="64"/>
      </left>
      <right style="dotted">
        <color theme="2" tint="-0.24994659260841701"/>
      </right>
      <top style="medium">
        <color indexed="64"/>
      </top>
      <bottom style="dotted">
        <color theme="2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theme="2" tint="-0.24994659260841701"/>
      </left>
      <right style="medium">
        <color indexed="64"/>
      </right>
      <top style="medium">
        <color indexed="64"/>
      </top>
      <bottom style="dotted">
        <color theme="2" tint="-0.24994659260841701"/>
      </bottom>
      <diagonal/>
    </border>
    <border>
      <left/>
      <right style="dotted">
        <color theme="2" tint="-0.24994659260841701"/>
      </right>
      <top style="medium">
        <color indexed="64"/>
      </top>
      <bottom style="dotted">
        <color theme="2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theme="2" tint="-0.24994659260841701"/>
      </right>
      <top/>
      <bottom style="dotted">
        <color theme="2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theme="6"/>
      </left>
      <right style="medium">
        <color indexed="64"/>
      </right>
      <top style="medium">
        <color indexed="64"/>
      </top>
      <bottom style="dotted">
        <color theme="6"/>
      </bottom>
      <diagonal/>
    </border>
    <border>
      <left style="dotted">
        <color theme="6"/>
      </left>
      <right style="dotted">
        <color theme="6"/>
      </right>
      <top style="medium">
        <color indexed="64"/>
      </top>
      <bottom style="dotted">
        <color theme="6"/>
      </bottom>
      <diagonal/>
    </border>
    <border>
      <left/>
      <right style="dotted">
        <color theme="6"/>
      </right>
      <top style="medium">
        <color indexed="64"/>
      </top>
      <bottom style="dotted">
        <color theme="6"/>
      </bottom>
      <diagonal/>
    </border>
    <border>
      <left style="dotted">
        <color theme="6"/>
      </left>
      <right style="thin">
        <color indexed="64"/>
      </right>
      <top style="medium">
        <color indexed="64"/>
      </top>
      <bottom style="dotted">
        <color theme="6"/>
      </bottom>
      <diagonal/>
    </border>
    <border>
      <left style="thin">
        <color indexed="64"/>
      </left>
      <right style="dotted">
        <color theme="6"/>
      </right>
      <top style="medium">
        <color indexed="64"/>
      </top>
      <bottom style="dotted">
        <color theme="6"/>
      </bottom>
      <diagonal/>
    </border>
    <border>
      <left style="medium">
        <color indexed="64"/>
      </left>
      <right style="dotted">
        <color theme="6"/>
      </right>
      <top style="medium">
        <color indexed="64"/>
      </top>
      <bottom style="dotted">
        <color theme="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2" tint="-0.24994659260841701"/>
      </right>
      <top style="dotted">
        <color theme="2" tint="-0.24994659260841701"/>
      </top>
      <bottom/>
      <diagonal/>
    </border>
    <border>
      <left style="dotted">
        <color theme="2" tint="-0.24994659260841701"/>
      </left>
      <right style="dotted">
        <color theme="2" tint="-0.24994659260841701"/>
      </right>
      <top style="dotted">
        <color theme="2" tint="-0.24994659260841701"/>
      </top>
      <bottom/>
      <diagonal/>
    </border>
    <border>
      <left style="dotted">
        <color theme="2" tint="-0.24994659260841701"/>
      </left>
      <right style="thin">
        <color indexed="64"/>
      </right>
      <top style="dotted">
        <color theme="2" tint="-0.24994659260841701"/>
      </top>
      <bottom/>
      <diagonal/>
    </border>
    <border>
      <left style="thin">
        <color indexed="64"/>
      </left>
      <right style="dotted">
        <color theme="2" tint="-0.24994659260841701"/>
      </right>
      <top style="dotted">
        <color theme="2" tint="-0.24994659260841701"/>
      </top>
      <bottom/>
      <diagonal/>
    </border>
    <border>
      <left/>
      <right style="dotted">
        <color theme="2" tint="-0.24994659260841701"/>
      </right>
      <top style="dotted">
        <color theme="2" tint="-0.24994659260841701"/>
      </top>
      <bottom/>
      <diagonal/>
    </border>
    <border>
      <left style="dotted">
        <color theme="2" tint="-0.24994659260841701"/>
      </left>
      <right style="medium">
        <color indexed="64"/>
      </right>
      <top style="dotted">
        <color theme="2" tint="-0.24994659260841701"/>
      </top>
      <bottom/>
      <diagonal/>
    </border>
    <border>
      <left style="medium">
        <color indexed="64"/>
      </left>
      <right style="dotted">
        <color theme="6"/>
      </right>
      <top/>
      <bottom style="dotted">
        <color theme="6"/>
      </bottom>
      <diagonal/>
    </border>
    <border>
      <left style="dotted">
        <color theme="6"/>
      </left>
      <right style="dotted">
        <color theme="6"/>
      </right>
      <top/>
      <bottom style="dotted">
        <color theme="6"/>
      </bottom>
      <diagonal/>
    </border>
    <border>
      <left style="dotted">
        <color theme="6"/>
      </left>
      <right style="thin">
        <color indexed="64"/>
      </right>
      <top/>
      <bottom style="dotted">
        <color theme="6"/>
      </bottom>
      <diagonal/>
    </border>
    <border>
      <left style="thin">
        <color indexed="64"/>
      </left>
      <right style="dotted">
        <color theme="6"/>
      </right>
      <top/>
      <bottom style="dotted">
        <color theme="6"/>
      </bottom>
      <diagonal/>
    </border>
    <border>
      <left/>
      <right style="dotted">
        <color theme="6"/>
      </right>
      <top/>
      <bottom style="dotted">
        <color theme="6"/>
      </bottom>
      <diagonal/>
    </border>
    <border>
      <left style="dotted">
        <color theme="6"/>
      </left>
      <right style="medium">
        <color indexed="64"/>
      </right>
      <top/>
      <bottom style="dotted">
        <color theme="6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2" tint="-0.24994659260841701"/>
      </right>
      <top/>
      <bottom style="medium">
        <color indexed="64"/>
      </bottom>
      <diagonal/>
    </border>
    <border>
      <left style="dotted">
        <color theme="2" tint="-0.24994659260841701"/>
      </left>
      <right style="dotted">
        <color theme="2" tint="-0.24994659260841701"/>
      </right>
      <top/>
      <bottom style="medium">
        <color indexed="64"/>
      </bottom>
      <diagonal/>
    </border>
    <border>
      <left style="dotted">
        <color theme="2" tint="-0.2499465926084170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theme="2" tint="-0.24994659260841701"/>
      </right>
      <top/>
      <bottom style="medium">
        <color indexed="64"/>
      </bottom>
      <diagonal/>
    </border>
    <border>
      <left/>
      <right style="dotted">
        <color theme="2" tint="-0.24994659260841701"/>
      </right>
      <top/>
      <bottom style="medium">
        <color indexed="64"/>
      </bottom>
      <diagonal/>
    </border>
    <border>
      <left style="dotted">
        <color theme="2" tint="-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6"/>
      </right>
      <top style="dotted">
        <color theme="6"/>
      </top>
      <bottom style="medium">
        <color indexed="64"/>
      </bottom>
      <diagonal/>
    </border>
    <border>
      <left style="dotted">
        <color theme="6"/>
      </left>
      <right style="dotted">
        <color theme="6"/>
      </right>
      <top style="dotted">
        <color theme="6"/>
      </top>
      <bottom style="medium">
        <color indexed="64"/>
      </bottom>
      <diagonal/>
    </border>
    <border>
      <left style="dotted">
        <color theme="6"/>
      </left>
      <right style="thin">
        <color indexed="64"/>
      </right>
      <top style="dotted">
        <color theme="6"/>
      </top>
      <bottom style="medium">
        <color indexed="64"/>
      </bottom>
      <diagonal/>
    </border>
    <border>
      <left style="thin">
        <color indexed="64"/>
      </left>
      <right style="dotted">
        <color theme="6"/>
      </right>
      <top style="dotted">
        <color theme="6"/>
      </top>
      <bottom style="medium">
        <color indexed="64"/>
      </bottom>
      <diagonal/>
    </border>
    <border>
      <left/>
      <right style="dotted">
        <color theme="6"/>
      </right>
      <top style="dotted">
        <color theme="6"/>
      </top>
      <bottom style="medium">
        <color indexed="64"/>
      </bottom>
      <diagonal/>
    </border>
    <border>
      <left style="dotted">
        <color theme="6"/>
      </left>
      <right style="medium">
        <color indexed="64"/>
      </right>
      <top style="dotted">
        <color theme="6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2" tint="-0.24994659260841701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2" tint="-0.24994659260841701"/>
      </bottom>
      <diagonal/>
    </border>
    <border>
      <left style="dotted">
        <color theme="0" tint="-0.499984740745262"/>
      </left>
      <right style="thin">
        <color indexed="64"/>
      </right>
      <top style="medium">
        <color indexed="64"/>
      </top>
      <bottom style="dotted">
        <color theme="2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34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0" xfId="0" applyNumberFormat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5" fontId="0" fillId="4" borderId="0" xfId="0" applyNumberFormat="1" applyFill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" fillId="2" borderId="24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27" xfId="0" applyFont="1" applyFill="1" applyBorder="1" applyAlignment="1">
      <alignment wrapText="1"/>
    </xf>
    <xf numFmtId="0" fontId="3" fillId="2" borderId="28" xfId="0" applyFont="1" applyFill="1" applyBorder="1" applyAlignment="1">
      <alignment wrapText="1"/>
    </xf>
    <xf numFmtId="0" fontId="3" fillId="2" borderId="29" xfId="0" applyFont="1" applyFill="1" applyBorder="1" applyAlignment="1">
      <alignment wrapText="1"/>
    </xf>
    <xf numFmtId="0" fontId="3" fillId="2" borderId="30" xfId="0" applyFont="1" applyFill="1" applyBorder="1" applyAlignment="1">
      <alignment wrapText="1"/>
    </xf>
    <xf numFmtId="0" fontId="3" fillId="2" borderId="31" xfId="0" applyFont="1" applyFill="1" applyBorder="1" applyAlignment="1">
      <alignment wrapText="1"/>
    </xf>
    <xf numFmtId="0" fontId="6" fillId="0" borderId="33" xfId="0" applyFont="1" applyBorder="1" applyAlignment="1">
      <alignment vertical="center" wrapText="1"/>
    </xf>
    <xf numFmtId="0" fontId="9" fillId="0" borderId="34" xfId="0" applyFont="1" applyBorder="1" applyAlignment="1">
      <alignment horizontal="justify" vertical="center" wrapText="1"/>
    </xf>
    <xf numFmtId="0" fontId="6" fillId="0" borderId="3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41" xfId="0" applyBorder="1" applyAlignment="1">
      <alignment wrapText="1"/>
    </xf>
    <xf numFmtId="0" fontId="3" fillId="2" borderId="42" xfId="0" applyFont="1" applyFill="1" applyBorder="1" applyAlignment="1">
      <alignment wrapText="1"/>
    </xf>
    <xf numFmtId="0" fontId="3" fillId="2" borderId="43" xfId="0" applyFont="1" applyFill="1" applyBorder="1" applyAlignment="1">
      <alignment wrapText="1"/>
    </xf>
    <xf numFmtId="0" fontId="6" fillId="0" borderId="41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0" fillId="0" borderId="1" xfId="0" applyBorder="1"/>
    <xf numFmtId="0" fontId="5" fillId="0" borderId="48" xfId="0" applyFont="1" applyBorder="1" applyAlignment="1">
      <alignment vertical="center" wrapText="1"/>
    </xf>
    <xf numFmtId="1" fontId="0" fillId="4" borderId="0" xfId="0" applyNumberFormat="1" applyFill="1"/>
    <xf numFmtId="0" fontId="3" fillId="0" borderId="13" xfId="0" applyFont="1" applyBorder="1" applyAlignment="1">
      <alignment wrapText="1"/>
    </xf>
    <xf numFmtId="165" fontId="0" fillId="0" borderId="0" xfId="0" applyNumberFormat="1"/>
    <xf numFmtId="0" fontId="0" fillId="0" borderId="52" xfId="0" applyBorder="1"/>
    <xf numFmtId="0" fontId="0" fillId="0" borderId="53" xfId="0" applyBorder="1"/>
    <xf numFmtId="0" fontId="0" fillId="4" borderId="0" xfId="0" applyFill="1"/>
    <xf numFmtId="0" fontId="0" fillId="0" borderId="53" xfId="0" applyBorder="1" applyAlignment="1">
      <alignment wrapText="1"/>
    </xf>
    <xf numFmtId="0" fontId="5" fillId="0" borderId="56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3" fillId="2" borderId="66" xfId="0" applyFont="1" applyFill="1" applyBorder="1" applyAlignment="1">
      <alignment wrapText="1"/>
    </xf>
    <xf numFmtId="0" fontId="3" fillId="2" borderId="67" xfId="0" applyFont="1" applyFill="1" applyBorder="1" applyAlignment="1">
      <alignment wrapText="1"/>
    </xf>
    <xf numFmtId="0" fontId="3" fillId="2" borderId="68" xfId="0" applyFont="1" applyFill="1" applyBorder="1" applyAlignment="1">
      <alignment wrapText="1"/>
    </xf>
    <xf numFmtId="0" fontId="3" fillId="2" borderId="69" xfId="0" applyFont="1" applyFill="1" applyBorder="1" applyAlignment="1">
      <alignment wrapText="1"/>
    </xf>
    <xf numFmtId="0" fontId="3" fillId="2" borderId="70" xfId="0" applyFont="1" applyFill="1" applyBorder="1" applyAlignment="1">
      <alignment wrapText="1"/>
    </xf>
    <xf numFmtId="9" fontId="0" fillId="0" borderId="0" xfId="1" applyFont="1" applyAlignment="1">
      <alignment wrapText="1"/>
    </xf>
    <xf numFmtId="0" fontId="5" fillId="0" borderId="34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2" borderId="60" xfId="0" applyFont="1" applyFill="1" applyBorder="1" applyAlignment="1">
      <alignment vertical="center" wrapText="1"/>
    </xf>
    <xf numFmtId="0" fontId="5" fillId="2" borderId="62" xfId="0" applyFont="1" applyFill="1" applyBorder="1" applyAlignment="1">
      <alignment vertical="center" wrapText="1"/>
    </xf>
    <xf numFmtId="0" fontId="5" fillId="2" borderId="7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5" fillId="0" borderId="47" xfId="0" applyFont="1" applyBorder="1" applyAlignment="1">
      <alignment vertical="center" wrapText="1"/>
    </xf>
    <xf numFmtId="0" fontId="10" fillId="2" borderId="13" xfId="0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10" fillId="2" borderId="15" xfId="0" applyFont="1" applyFill="1" applyBorder="1" applyAlignment="1">
      <alignment wrapText="1"/>
    </xf>
    <xf numFmtId="0" fontId="10" fillId="2" borderId="16" xfId="0" applyFont="1" applyFill="1" applyBorder="1" applyAlignment="1">
      <alignment wrapText="1"/>
    </xf>
    <xf numFmtId="0" fontId="10" fillId="2" borderId="17" xfId="0" applyFont="1" applyFill="1" applyBorder="1" applyAlignment="1">
      <alignment wrapText="1"/>
    </xf>
    <xf numFmtId="0" fontId="5" fillId="0" borderId="40" xfId="0" applyFont="1" applyBorder="1" applyAlignment="1">
      <alignment vertical="center" wrapText="1"/>
    </xf>
    <xf numFmtId="0" fontId="10" fillId="2" borderId="42" xfId="0" applyFont="1" applyFill="1" applyBorder="1" applyAlignment="1">
      <alignment wrapText="1"/>
    </xf>
    <xf numFmtId="0" fontId="10" fillId="2" borderId="30" xfId="0" applyFont="1" applyFill="1" applyBorder="1" applyAlignment="1">
      <alignment wrapText="1"/>
    </xf>
    <xf numFmtId="0" fontId="10" fillId="2" borderId="43" xfId="0" applyFont="1" applyFill="1" applyBorder="1" applyAlignment="1">
      <alignment wrapText="1"/>
    </xf>
    <xf numFmtId="0" fontId="10" fillId="2" borderId="29" xfId="0" applyFont="1" applyFill="1" applyBorder="1" applyAlignment="1">
      <alignment wrapText="1"/>
    </xf>
    <xf numFmtId="0" fontId="10" fillId="2" borderId="31" xfId="0" applyFont="1" applyFill="1" applyBorder="1" applyAlignment="1">
      <alignment wrapText="1"/>
    </xf>
    <xf numFmtId="0" fontId="5" fillId="0" borderId="5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7" fillId="2" borderId="0" xfId="0" applyFont="1" applyFill="1" applyAlignment="1">
      <alignment wrapText="1"/>
    </xf>
    <xf numFmtId="0" fontId="11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0" fillId="2" borderId="28" xfId="0" applyFont="1" applyFill="1" applyBorder="1" applyAlignment="1">
      <alignment wrapText="1"/>
    </xf>
    <xf numFmtId="0" fontId="10" fillId="2" borderId="25" xfId="0" applyFont="1" applyFill="1" applyBorder="1" applyAlignment="1">
      <alignment wrapText="1"/>
    </xf>
    <xf numFmtId="0" fontId="10" fillId="2" borderId="27" xfId="0" applyFont="1" applyFill="1" applyBorder="1" applyAlignment="1">
      <alignment wrapText="1"/>
    </xf>
    <xf numFmtId="0" fontId="10" fillId="2" borderId="26" xfId="0" applyFont="1" applyFill="1" applyBorder="1" applyAlignment="1">
      <alignment wrapText="1"/>
    </xf>
    <xf numFmtId="0" fontId="23" fillId="2" borderId="6" xfId="0" applyFont="1" applyFill="1" applyBorder="1" applyAlignment="1">
      <alignment wrapText="1"/>
    </xf>
    <xf numFmtId="0" fontId="3" fillId="2" borderId="32" xfId="0" applyFont="1" applyFill="1" applyBorder="1" applyAlignment="1">
      <alignment wrapText="1"/>
    </xf>
    <xf numFmtId="0" fontId="3" fillId="2" borderId="18" xfId="0" applyFont="1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71" xfId="0" applyFont="1" applyFill="1" applyBorder="1" applyAlignment="1">
      <alignment wrapText="1"/>
    </xf>
    <xf numFmtId="0" fontId="15" fillId="2" borderId="67" xfId="0" applyFont="1" applyFill="1" applyBorder="1" applyAlignment="1">
      <alignment wrapText="1"/>
    </xf>
    <xf numFmtId="0" fontId="15" fillId="2" borderId="69" xfId="0" applyFont="1" applyFill="1" applyBorder="1" applyAlignment="1">
      <alignment wrapText="1"/>
    </xf>
    <xf numFmtId="0" fontId="3" fillId="2" borderId="54" xfId="0" applyFont="1" applyFill="1" applyBorder="1" applyAlignment="1">
      <alignment wrapText="1"/>
    </xf>
    <xf numFmtId="0" fontId="3" fillId="2" borderId="83" xfId="0" applyFont="1" applyFill="1" applyBorder="1" applyAlignment="1">
      <alignment wrapText="1"/>
    </xf>
    <xf numFmtId="0" fontId="3" fillId="2" borderId="84" xfId="0" applyFont="1" applyFill="1" applyBorder="1" applyAlignment="1">
      <alignment wrapText="1"/>
    </xf>
    <xf numFmtId="0" fontId="10" fillId="2" borderId="85" xfId="0" applyFont="1" applyFill="1" applyBorder="1" applyAlignment="1">
      <alignment wrapText="1"/>
    </xf>
    <xf numFmtId="0" fontId="10" fillId="2" borderId="86" xfId="0" applyFont="1" applyFill="1" applyBorder="1" applyAlignment="1">
      <alignment wrapText="1"/>
    </xf>
    <xf numFmtId="0" fontId="10" fillId="2" borderId="84" xfId="0" applyFont="1" applyFill="1" applyBorder="1" applyAlignment="1">
      <alignment wrapText="1"/>
    </xf>
    <xf numFmtId="0" fontId="10" fillId="2" borderId="87" xfId="0" applyFont="1" applyFill="1" applyBorder="1" applyAlignment="1">
      <alignment wrapText="1"/>
    </xf>
    <xf numFmtId="0" fontId="10" fillId="2" borderId="88" xfId="0" applyFont="1" applyFill="1" applyBorder="1" applyAlignment="1">
      <alignment wrapText="1"/>
    </xf>
    <xf numFmtId="0" fontId="3" fillId="2" borderId="89" xfId="0" applyFont="1" applyFill="1" applyBorder="1" applyAlignment="1">
      <alignment wrapText="1"/>
    </xf>
    <xf numFmtId="0" fontId="3" fillId="2" borderId="90" xfId="0" applyFont="1" applyFill="1" applyBorder="1" applyAlignment="1">
      <alignment wrapText="1"/>
    </xf>
    <xf numFmtId="0" fontId="3" fillId="2" borderId="91" xfId="0" applyFont="1" applyFill="1" applyBorder="1" applyAlignment="1">
      <alignment wrapText="1"/>
    </xf>
    <xf numFmtId="0" fontId="3" fillId="2" borderId="92" xfId="0" applyFont="1" applyFill="1" applyBorder="1" applyAlignment="1">
      <alignment wrapText="1"/>
    </xf>
    <xf numFmtId="0" fontId="15" fillId="2" borderId="92" xfId="0" applyFont="1" applyFill="1" applyBorder="1" applyAlignment="1">
      <alignment wrapText="1"/>
    </xf>
    <xf numFmtId="0" fontId="15" fillId="2" borderId="90" xfId="0" applyFont="1" applyFill="1" applyBorder="1" applyAlignment="1">
      <alignment wrapText="1"/>
    </xf>
    <xf numFmtId="0" fontId="3" fillId="2" borderId="93" xfId="0" applyFont="1" applyFill="1" applyBorder="1" applyAlignment="1">
      <alignment wrapText="1"/>
    </xf>
    <xf numFmtId="0" fontId="3" fillId="2" borderId="94" xfId="0" applyFont="1" applyFill="1" applyBorder="1" applyAlignment="1">
      <alignment wrapText="1"/>
    </xf>
    <xf numFmtId="0" fontId="5" fillId="2" borderId="21" xfId="0" applyFont="1" applyFill="1" applyBorder="1" applyAlignment="1">
      <alignment vertical="center" wrapText="1"/>
    </xf>
    <xf numFmtId="0" fontId="3" fillId="8" borderId="31" xfId="0" applyFont="1" applyFill="1" applyBorder="1" applyAlignment="1">
      <alignment wrapText="1"/>
    </xf>
    <xf numFmtId="0" fontId="3" fillId="8" borderId="30" xfId="0" applyFont="1" applyFill="1" applyBorder="1" applyAlignment="1">
      <alignment wrapText="1"/>
    </xf>
    <xf numFmtId="0" fontId="3" fillId="8" borderId="29" xfId="0" applyFont="1" applyFill="1" applyBorder="1" applyAlignment="1">
      <alignment wrapText="1"/>
    </xf>
    <xf numFmtId="0" fontId="3" fillId="8" borderId="14" xfId="0" applyFont="1" applyFill="1" applyBorder="1" applyAlignment="1">
      <alignment wrapText="1"/>
    </xf>
    <xf numFmtId="0" fontId="3" fillId="8" borderId="16" xfId="0" applyFont="1" applyFill="1" applyBorder="1" applyAlignment="1">
      <alignment wrapText="1"/>
    </xf>
    <xf numFmtId="0" fontId="3" fillId="8" borderId="17" xfId="0" applyFont="1" applyFill="1" applyBorder="1" applyAlignment="1">
      <alignment wrapText="1"/>
    </xf>
    <xf numFmtId="0" fontId="3" fillId="2" borderId="85" xfId="0" applyFont="1" applyFill="1" applyBorder="1" applyAlignment="1">
      <alignment wrapText="1"/>
    </xf>
    <xf numFmtId="0" fontId="3" fillId="2" borderId="86" xfId="0" applyFont="1" applyFill="1" applyBorder="1" applyAlignment="1">
      <alignment wrapText="1"/>
    </xf>
    <xf numFmtId="0" fontId="3" fillId="2" borderId="87" xfId="0" applyFont="1" applyFill="1" applyBorder="1" applyAlignment="1">
      <alignment wrapText="1"/>
    </xf>
    <xf numFmtId="0" fontId="3" fillId="2" borderId="8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8" borderId="85" xfId="0" applyFont="1" applyFill="1" applyBorder="1" applyAlignment="1">
      <alignment wrapText="1"/>
    </xf>
    <xf numFmtId="0" fontId="3" fillId="8" borderId="84" xfId="0" applyFont="1" applyFill="1" applyBorder="1" applyAlignment="1">
      <alignment wrapText="1"/>
    </xf>
    <xf numFmtId="0" fontId="3" fillId="0" borderId="85" xfId="0" applyFont="1" applyFill="1" applyBorder="1" applyAlignment="1">
      <alignment wrapText="1"/>
    </xf>
    <xf numFmtId="0" fontId="3" fillId="8" borderId="5" xfId="0" applyFont="1" applyFill="1" applyBorder="1" applyAlignment="1">
      <alignment wrapText="1"/>
    </xf>
    <xf numFmtId="0" fontId="10" fillId="8" borderId="30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5" fillId="0" borderId="21" xfId="0" applyFont="1" applyBorder="1" applyAlignment="1">
      <alignment horizontal="left" vertical="center" wrapText="1"/>
    </xf>
    <xf numFmtId="0" fontId="10" fillId="8" borderId="29" xfId="0" applyFont="1" applyFill="1" applyBorder="1" applyAlignment="1">
      <alignment wrapText="1"/>
    </xf>
    <xf numFmtId="0" fontId="10" fillId="8" borderId="31" xfId="0" applyFont="1" applyFill="1" applyBorder="1" applyAlignment="1">
      <alignment wrapText="1"/>
    </xf>
    <xf numFmtId="0" fontId="10" fillId="8" borderId="17" xfId="0" applyFont="1" applyFill="1" applyBorder="1" applyAlignment="1">
      <alignment wrapText="1"/>
    </xf>
    <xf numFmtId="0" fontId="10" fillId="8" borderId="14" xfId="0" applyFont="1" applyFill="1" applyBorder="1" applyAlignment="1">
      <alignment wrapText="1"/>
    </xf>
    <xf numFmtId="0" fontId="10" fillId="8" borderId="16" xfId="0" applyFont="1" applyFill="1" applyBorder="1" applyAlignment="1">
      <alignment wrapText="1"/>
    </xf>
    <xf numFmtId="0" fontId="10" fillId="8" borderId="84" xfId="0" applyFont="1" applyFill="1" applyBorder="1" applyAlignment="1">
      <alignment wrapText="1"/>
    </xf>
    <xf numFmtId="0" fontId="10" fillId="8" borderId="85" xfId="0" applyFont="1" applyFill="1" applyBorder="1" applyAlignment="1">
      <alignment wrapText="1"/>
    </xf>
    <xf numFmtId="0" fontId="10" fillId="8" borderId="86" xfId="0" applyFont="1" applyFill="1" applyBorder="1" applyAlignment="1">
      <alignment wrapText="1"/>
    </xf>
    <xf numFmtId="0" fontId="3" fillId="8" borderId="28" xfId="0" applyFont="1" applyFill="1" applyBorder="1" applyAlignment="1">
      <alignment wrapText="1"/>
    </xf>
    <xf numFmtId="0" fontId="3" fillId="8" borderId="25" xfId="0" applyFont="1" applyFill="1" applyBorder="1" applyAlignment="1">
      <alignment wrapText="1"/>
    </xf>
    <xf numFmtId="0" fontId="3" fillId="8" borderId="27" xfId="0" applyFont="1" applyFill="1" applyBorder="1" applyAlignment="1">
      <alignment wrapText="1"/>
    </xf>
    <xf numFmtId="0" fontId="13" fillId="8" borderId="17" xfId="0" applyFont="1" applyFill="1" applyBorder="1" applyAlignment="1">
      <alignment wrapText="1"/>
    </xf>
    <xf numFmtId="0" fontId="12" fillId="8" borderId="14" xfId="0" applyFont="1" applyFill="1" applyBorder="1" applyAlignment="1">
      <alignment wrapText="1"/>
    </xf>
    <xf numFmtId="0" fontId="12" fillId="8" borderId="16" xfId="0" applyFont="1" applyFill="1" applyBorder="1" applyAlignment="1">
      <alignment wrapText="1"/>
    </xf>
    <xf numFmtId="0" fontId="3" fillId="8" borderId="6" xfId="0" applyFont="1" applyFill="1" applyBorder="1" applyAlignment="1">
      <alignment wrapText="1"/>
    </xf>
    <xf numFmtId="0" fontId="8" fillId="8" borderId="17" xfId="0" applyFont="1" applyFill="1" applyBorder="1" applyAlignment="1">
      <alignment wrapText="1"/>
    </xf>
    <xf numFmtId="0" fontId="8" fillId="8" borderId="14" xfId="0" applyFont="1" applyFill="1" applyBorder="1" applyAlignment="1">
      <alignment wrapText="1"/>
    </xf>
    <xf numFmtId="0" fontId="8" fillId="8" borderId="16" xfId="0" applyFont="1" applyFill="1" applyBorder="1" applyAlignment="1">
      <alignment wrapText="1"/>
    </xf>
    <xf numFmtId="0" fontId="5" fillId="0" borderId="21" xfId="0" applyFont="1" applyBorder="1" applyAlignment="1">
      <alignment horizontal="justify" vertical="center" wrapText="1"/>
    </xf>
    <xf numFmtId="0" fontId="5" fillId="2" borderId="48" xfId="0" applyFont="1" applyFill="1" applyBorder="1" applyAlignment="1">
      <alignment vertical="center" wrapText="1"/>
    </xf>
    <xf numFmtId="0" fontId="3" fillId="8" borderId="32" xfId="0" applyFont="1" applyFill="1" applyBorder="1" applyAlignment="1">
      <alignment wrapText="1"/>
    </xf>
    <xf numFmtId="0" fontId="10" fillId="8" borderId="87" xfId="0" applyFont="1" applyFill="1" applyBorder="1" applyAlignment="1">
      <alignment wrapText="1"/>
    </xf>
    <xf numFmtId="0" fontId="10" fillId="8" borderId="4" xfId="0" applyFont="1" applyFill="1" applyBorder="1" applyAlignment="1">
      <alignment wrapText="1"/>
    </xf>
    <xf numFmtId="0" fontId="10" fillId="8" borderId="3" xfId="0" applyFont="1" applyFill="1" applyBorder="1" applyAlignment="1">
      <alignment wrapText="1"/>
    </xf>
    <xf numFmtId="0" fontId="15" fillId="8" borderId="70" xfId="0" applyFont="1" applyFill="1" applyBorder="1" applyAlignment="1">
      <alignment wrapText="1"/>
    </xf>
    <xf numFmtId="0" fontId="15" fillId="8" borderId="67" xfId="0" applyFont="1" applyFill="1" applyBorder="1" applyAlignment="1">
      <alignment wrapText="1"/>
    </xf>
    <xf numFmtId="0" fontId="15" fillId="8" borderId="69" xfId="0" applyFont="1" applyFill="1" applyBorder="1" applyAlignment="1">
      <alignment wrapText="1"/>
    </xf>
    <xf numFmtId="0" fontId="15" fillId="8" borderId="92" xfId="0" applyFont="1" applyFill="1" applyBorder="1" applyAlignment="1">
      <alignment wrapText="1"/>
    </xf>
    <xf numFmtId="0" fontId="15" fillId="8" borderId="90" xfId="0" applyFont="1" applyFill="1" applyBorder="1" applyAlignment="1">
      <alignment wrapText="1"/>
    </xf>
    <xf numFmtId="0" fontId="15" fillId="8" borderId="91" xfId="0" applyFont="1" applyFill="1" applyBorder="1" applyAlignment="1">
      <alignment wrapText="1"/>
    </xf>
    <xf numFmtId="0" fontId="5" fillId="2" borderId="62" xfId="0" applyFont="1" applyFill="1" applyBorder="1" applyAlignment="1">
      <alignment horizontal="justify" vertical="center" wrapText="1"/>
    </xf>
    <xf numFmtId="0" fontId="5" fillId="2" borderId="60" xfId="0" applyFont="1" applyFill="1" applyBorder="1" applyAlignment="1">
      <alignment horizontal="justify" vertical="center" wrapText="1"/>
    </xf>
    <xf numFmtId="0" fontId="6" fillId="2" borderId="35" xfId="0" applyFont="1" applyFill="1" applyBorder="1" applyAlignment="1">
      <alignment horizontal="justify" vertical="center" wrapText="1"/>
    </xf>
    <xf numFmtId="0" fontId="6" fillId="2" borderId="22" xfId="0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6" fillId="0" borderId="57" xfId="0" applyFont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6" fillId="0" borderId="96" xfId="0" applyFont="1" applyBorder="1" applyAlignment="1">
      <alignment vertical="center" wrapText="1"/>
    </xf>
    <xf numFmtId="0" fontId="3" fillId="2" borderId="97" xfId="0" applyFont="1" applyFill="1" applyBorder="1" applyAlignment="1">
      <alignment wrapText="1"/>
    </xf>
    <xf numFmtId="0" fontId="3" fillId="2" borderId="98" xfId="0" applyFont="1" applyFill="1" applyBorder="1" applyAlignment="1">
      <alignment wrapText="1"/>
    </xf>
    <xf numFmtId="0" fontId="3" fillId="2" borderId="99" xfId="0" applyFont="1" applyFill="1" applyBorder="1" applyAlignment="1">
      <alignment wrapText="1"/>
    </xf>
    <xf numFmtId="0" fontId="3" fillId="2" borderId="100" xfId="0" applyFont="1" applyFill="1" applyBorder="1" applyAlignment="1">
      <alignment wrapText="1"/>
    </xf>
    <xf numFmtId="0" fontId="10" fillId="2" borderId="98" xfId="0" applyFont="1" applyFill="1" applyBorder="1" applyAlignment="1">
      <alignment wrapText="1"/>
    </xf>
    <xf numFmtId="0" fontId="10" fillId="2" borderId="99" xfId="0" applyFont="1" applyFill="1" applyBorder="1" applyAlignment="1">
      <alignment wrapText="1"/>
    </xf>
    <xf numFmtId="0" fontId="10" fillId="2" borderId="100" xfId="0" applyFont="1" applyFill="1" applyBorder="1" applyAlignment="1">
      <alignment wrapText="1"/>
    </xf>
    <xf numFmtId="0" fontId="3" fillId="2" borderId="102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6" fillId="0" borderId="49" xfId="0" applyFont="1" applyBorder="1" applyAlignment="1">
      <alignment vertical="center" wrapText="1"/>
    </xf>
    <xf numFmtId="0" fontId="3" fillId="8" borderId="86" xfId="0" applyFont="1" applyFill="1" applyBorder="1" applyAlignment="1">
      <alignment wrapText="1"/>
    </xf>
    <xf numFmtId="0" fontId="3" fillId="0" borderId="88" xfId="0" applyFont="1" applyBorder="1" applyAlignment="1">
      <alignment wrapText="1"/>
    </xf>
    <xf numFmtId="0" fontId="5" fillId="0" borderId="49" xfId="0" applyFont="1" applyBorder="1" applyAlignment="1">
      <alignment vertical="center" wrapText="1"/>
    </xf>
    <xf numFmtId="0" fontId="3" fillId="0" borderId="83" xfId="0" applyFont="1" applyBorder="1" applyAlignment="1">
      <alignment wrapText="1"/>
    </xf>
    <xf numFmtId="0" fontId="8" fillId="2" borderId="86" xfId="0" applyFont="1" applyFill="1" applyBorder="1" applyAlignment="1">
      <alignment wrapText="1"/>
    </xf>
    <xf numFmtId="0" fontId="8" fillId="2" borderId="84" xfId="0" applyFont="1" applyFill="1" applyBorder="1" applyAlignment="1">
      <alignment wrapText="1"/>
    </xf>
    <xf numFmtId="0" fontId="8" fillId="2" borderId="85" xfId="0" applyFont="1" applyFill="1" applyBorder="1" applyAlignment="1">
      <alignment wrapText="1"/>
    </xf>
    <xf numFmtId="0" fontId="8" fillId="8" borderId="86" xfId="0" applyFont="1" applyFill="1" applyBorder="1" applyAlignment="1">
      <alignment wrapText="1"/>
    </xf>
    <xf numFmtId="0" fontId="8" fillId="8" borderId="84" xfId="0" applyFont="1" applyFill="1" applyBorder="1" applyAlignment="1">
      <alignment wrapText="1"/>
    </xf>
    <xf numFmtId="0" fontId="8" fillId="8" borderId="85" xfId="0" applyFont="1" applyFill="1" applyBorder="1" applyAlignment="1">
      <alignment wrapText="1"/>
    </xf>
    <xf numFmtId="0" fontId="5" fillId="2" borderId="73" xfId="0" applyFont="1" applyFill="1" applyBorder="1" applyAlignment="1">
      <alignment horizontal="left" vertical="center" wrapText="1"/>
    </xf>
    <xf numFmtId="0" fontId="5" fillId="2" borderId="62" xfId="0" applyFont="1" applyFill="1" applyBorder="1" applyAlignment="1">
      <alignment horizontal="left" vertical="center" wrapText="1"/>
    </xf>
    <xf numFmtId="0" fontId="5" fillId="2" borderId="60" xfId="0" applyFont="1" applyFill="1" applyBorder="1" applyAlignment="1">
      <alignment horizontal="left" vertical="center" wrapText="1"/>
    </xf>
    <xf numFmtId="0" fontId="10" fillId="8" borderId="25" xfId="0" applyFont="1" applyFill="1" applyBorder="1" applyAlignment="1">
      <alignment wrapText="1"/>
    </xf>
    <xf numFmtId="0" fontId="10" fillId="8" borderId="27" xfId="0" applyFont="1" applyFill="1" applyBorder="1" applyAlignment="1">
      <alignment wrapText="1"/>
    </xf>
    <xf numFmtId="0" fontId="10" fillId="8" borderId="28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/>
    </xf>
    <xf numFmtId="0" fontId="5" fillId="0" borderId="34" xfId="0" applyFont="1" applyBorder="1" applyAlignment="1">
      <alignment horizontal="justify" vertical="center" wrapText="1"/>
    </xf>
    <xf numFmtId="0" fontId="8" fillId="2" borderId="6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3" fillId="8" borderId="87" xfId="0" applyFont="1" applyFill="1" applyBorder="1" applyAlignment="1">
      <alignment wrapText="1"/>
    </xf>
    <xf numFmtId="0" fontId="6" fillId="2" borderId="11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3" fillId="8" borderId="4" xfId="0" applyFont="1" applyFill="1" applyBorder="1" applyAlignment="1">
      <alignment wrapText="1"/>
    </xf>
    <xf numFmtId="0" fontId="3" fillId="2" borderId="103" xfId="0" applyFont="1" applyFill="1" applyBorder="1" applyAlignment="1">
      <alignment wrapText="1"/>
    </xf>
    <xf numFmtId="0" fontId="3" fillId="2" borderId="104" xfId="0" applyFont="1" applyFill="1" applyBorder="1" applyAlignment="1">
      <alignment wrapText="1"/>
    </xf>
    <xf numFmtId="0" fontId="3" fillId="2" borderId="105" xfId="0" applyFont="1" applyFill="1" applyBorder="1" applyAlignment="1">
      <alignment wrapText="1"/>
    </xf>
    <xf numFmtId="0" fontId="3" fillId="2" borderId="106" xfId="0" applyFont="1" applyFill="1" applyBorder="1" applyAlignment="1">
      <alignment wrapText="1"/>
    </xf>
    <xf numFmtId="0" fontId="15" fillId="8" borderId="106" xfId="0" applyFont="1" applyFill="1" applyBorder="1" applyAlignment="1">
      <alignment wrapText="1"/>
    </xf>
    <xf numFmtId="0" fontId="15" fillId="8" borderId="104" xfId="0" applyFont="1" applyFill="1" applyBorder="1" applyAlignment="1">
      <alignment wrapText="1"/>
    </xf>
    <xf numFmtId="0" fontId="15" fillId="8" borderId="105" xfId="0" applyFont="1" applyFill="1" applyBorder="1" applyAlignment="1">
      <alignment wrapText="1"/>
    </xf>
    <xf numFmtId="0" fontId="3" fillId="2" borderId="107" xfId="0" applyFont="1" applyFill="1" applyBorder="1" applyAlignment="1">
      <alignment wrapText="1"/>
    </xf>
    <xf numFmtId="0" fontId="3" fillId="2" borderId="108" xfId="0" applyFont="1" applyFill="1" applyBorder="1" applyAlignment="1">
      <alignment wrapText="1"/>
    </xf>
    <xf numFmtId="0" fontId="3" fillId="8" borderId="92" xfId="0" applyFont="1" applyFill="1" applyBorder="1" applyAlignment="1">
      <alignment wrapText="1"/>
    </xf>
    <xf numFmtId="0" fontId="3" fillId="8" borderId="90" xfId="0" applyFont="1" applyFill="1" applyBorder="1" applyAlignment="1">
      <alignment wrapText="1"/>
    </xf>
    <xf numFmtId="0" fontId="3" fillId="8" borderId="91" xfId="0" applyFont="1" applyFill="1" applyBorder="1" applyAlignment="1">
      <alignment wrapText="1"/>
    </xf>
    <xf numFmtId="0" fontId="3" fillId="2" borderId="109" xfId="0" applyFont="1" applyFill="1" applyBorder="1" applyAlignment="1">
      <alignment wrapText="1"/>
    </xf>
    <xf numFmtId="0" fontId="3" fillId="2" borderId="110" xfId="0" applyFont="1" applyFill="1" applyBorder="1" applyAlignment="1">
      <alignment wrapText="1"/>
    </xf>
    <xf numFmtId="0" fontId="3" fillId="2" borderId="111" xfId="0" applyFon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Border="1"/>
    <xf numFmtId="0" fontId="2" fillId="0" borderId="0" xfId="0" applyFont="1" applyBorder="1" applyAlignment="1">
      <alignment wrapText="1"/>
    </xf>
    <xf numFmtId="0" fontId="3" fillId="8" borderId="93" xfId="0" applyFont="1" applyFill="1" applyBorder="1" applyAlignment="1">
      <alignment wrapText="1"/>
    </xf>
    <xf numFmtId="0" fontId="5" fillId="2" borderId="112" xfId="0" applyFont="1" applyFill="1" applyBorder="1" applyAlignment="1">
      <alignment vertical="center" wrapText="1"/>
    </xf>
    <xf numFmtId="0" fontId="5" fillId="2" borderId="113" xfId="0" applyFont="1" applyFill="1" applyBorder="1" applyAlignment="1">
      <alignment horizontal="justify" vertical="center" wrapText="1"/>
    </xf>
    <xf numFmtId="0" fontId="5" fillId="2" borderId="113" xfId="0" applyFont="1" applyFill="1" applyBorder="1" applyAlignment="1">
      <alignment horizontal="left" vertical="center" wrapText="1"/>
    </xf>
    <xf numFmtId="0" fontId="10" fillId="8" borderId="101" xfId="0" applyFont="1" applyFill="1" applyBorder="1" applyAlignment="1">
      <alignment wrapText="1"/>
    </xf>
    <xf numFmtId="0" fontId="10" fillId="8" borderId="98" xfId="0" applyFont="1" applyFill="1" applyBorder="1" applyAlignment="1">
      <alignment wrapText="1"/>
    </xf>
    <xf numFmtId="0" fontId="5" fillId="0" borderId="56" xfId="0" applyFont="1" applyBorder="1" applyAlignment="1">
      <alignment horizontal="justify" vertical="center" wrapText="1"/>
    </xf>
    <xf numFmtId="0" fontId="0" fillId="8" borderId="0" xfId="0" applyFill="1"/>
    <xf numFmtId="0" fontId="6" fillId="2" borderId="62" xfId="0" applyFont="1" applyFill="1" applyBorder="1" applyAlignment="1">
      <alignment horizontal="left" vertical="center" wrapText="1"/>
    </xf>
    <xf numFmtId="0" fontId="6" fillId="2" borderId="60" xfId="0" applyFont="1" applyFill="1" applyBorder="1" applyAlignment="1">
      <alignment horizontal="left" vertical="center" wrapText="1"/>
    </xf>
    <xf numFmtId="0" fontId="6" fillId="2" borderId="73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wrapText="1"/>
    </xf>
    <xf numFmtId="0" fontId="15" fillId="0" borderId="67" xfId="0" applyFont="1" applyFill="1" applyBorder="1" applyAlignment="1">
      <alignment wrapText="1"/>
    </xf>
    <xf numFmtId="0" fontId="15" fillId="0" borderId="69" xfId="0" applyFont="1" applyFill="1" applyBorder="1" applyAlignment="1">
      <alignment wrapText="1"/>
    </xf>
    <xf numFmtId="0" fontId="15" fillId="0" borderId="92" xfId="0" applyFont="1" applyFill="1" applyBorder="1" applyAlignment="1">
      <alignment wrapText="1"/>
    </xf>
    <xf numFmtId="0" fontId="15" fillId="0" borderId="90" xfId="0" applyFont="1" applyFill="1" applyBorder="1" applyAlignment="1">
      <alignment wrapText="1"/>
    </xf>
    <xf numFmtId="0" fontId="15" fillId="0" borderId="91" xfId="0" applyFont="1" applyFill="1" applyBorder="1" applyAlignment="1">
      <alignment wrapText="1"/>
    </xf>
    <xf numFmtId="0" fontId="15" fillId="0" borderId="106" xfId="0" applyFont="1" applyFill="1" applyBorder="1" applyAlignment="1">
      <alignment wrapText="1"/>
    </xf>
    <xf numFmtId="0" fontId="15" fillId="0" borderId="104" xfId="0" applyFont="1" applyFill="1" applyBorder="1" applyAlignment="1">
      <alignment wrapText="1"/>
    </xf>
    <xf numFmtId="0" fontId="15" fillId="0" borderId="105" xfId="0" applyFont="1" applyFill="1" applyBorder="1" applyAlignment="1">
      <alignment wrapText="1"/>
    </xf>
    <xf numFmtId="0" fontId="3" fillId="8" borderId="106" xfId="0" applyFont="1" applyFill="1" applyBorder="1" applyAlignment="1">
      <alignment wrapText="1"/>
    </xf>
    <xf numFmtId="0" fontId="3" fillId="8" borderId="104" xfId="0" applyFont="1" applyFill="1" applyBorder="1" applyAlignment="1">
      <alignment wrapText="1"/>
    </xf>
    <xf numFmtId="0" fontId="3" fillId="8" borderId="105" xfId="0" applyFont="1" applyFill="1" applyBorder="1" applyAlignment="1">
      <alignment wrapText="1"/>
    </xf>
    <xf numFmtId="0" fontId="3" fillId="0" borderId="42" xfId="0" applyFont="1" applyBorder="1" applyAlignment="1">
      <alignment wrapText="1"/>
    </xf>
    <xf numFmtId="0" fontId="10" fillId="8" borderId="6" xfId="0" applyFont="1" applyFill="1" applyBorder="1" applyAlignment="1">
      <alignment wrapText="1"/>
    </xf>
    <xf numFmtId="0" fontId="10" fillId="8" borderId="5" xfId="0" applyFont="1" applyFill="1" applyBorder="1" applyAlignment="1">
      <alignment wrapText="1"/>
    </xf>
    <xf numFmtId="0" fontId="0" fillId="8" borderId="6" xfId="0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26" fillId="2" borderId="0" xfId="0" applyFont="1" applyFill="1" applyAlignment="1">
      <alignment vertical="top"/>
    </xf>
    <xf numFmtId="0" fontId="25" fillId="2" borderId="0" xfId="0" applyFont="1" applyFill="1" applyAlignment="1">
      <alignment vertical="top"/>
    </xf>
    <xf numFmtId="0" fontId="26" fillId="2" borderId="0" xfId="0" applyFont="1" applyFill="1" applyAlignment="1">
      <alignment vertical="top" wrapText="1"/>
    </xf>
    <xf numFmtId="0" fontId="25" fillId="2" borderId="0" xfId="0" applyFont="1" applyFill="1" applyAlignment="1">
      <alignment vertical="top" wrapText="1"/>
    </xf>
    <xf numFmtId="0" fontId="7" fillId="7" borderId="36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7" borderId="50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7" fillId="7" borderId="61" xfId="0" applyFont="1" applyFill="1" applyBorder="1" applyAlignment="1">
      <alignment horizontal="center" vertical="center" wrapText="1"/>
    </xf>
    <xf numFmtId="0" fontId="7" fillId="7" borderId="59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7" borderId="64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4" fillId="5" borderId="76" xfId="0" applyFont="1" applyFill="1" applyBorder="1" applyAlignment="1">
      <alignment horizontal="center" vertical="center"/>
    </xf>
    <xf numFmtId="0" fontId="24" fillId="5" borderId="75" xfId="0" applyFont="1" applyFill="1" applyBorder="1" applyAlignment="1">
      <alignment horizontal="center" vertical="center"/>
    </xf>
    <xf numFmtId="0" fontId="24" fillId="5" borderId="74" xfId="0" applyFont="1" applyFill="1" applyBorder="1" applyAlignment="1">
      <alignment horizontal="center" vertical="center"/>
    </xf>
    <xf numFmtId="0" fontId="11" fillId="5" borderId="64" xfId="0" applyFont="1" applyFill="1" applyBorder="1" applyAlignment="1">
      <alignment horizontal="center" vertical="center" wrapText="1"/>
    </xf>
    <xf numFmtId="0" fontId="11" fillId="5" borderId="59" xfId="0" applyFont="1" applyFill="1" applyBorder="1" applyAlignment="1">
      <alignment horizontal="center" vertical="center" wrapText="1"/>
    </xf>
    <xf numFmtId="0" fontId="16" fillId="3" borderId="78" xfId="0" applyFont="1" applyFill="1" applyBorder="1" applyAlignment="1">
      <alignment horizontal="center" wrapText="1"/>
    </xf>
    <xf numFmtId="0" fontId="16" fillId="3" borderId="65" xfId="0" applyFont="1" applyFill="1" applyBorder="1" applyAlignment="1">
      <alignment horizontal="center" wrapText="1"/>
    </xf>
    <xf numFmtId="0" fontId="16" fillId="3" borderId="77" xfId="0" applyFont="1" applyFill="1" applyBorder="1" applyAlignment="1">
      <alignment horizontal="center" wrapText="1"/>
    </xf>
    <xf numFmtId="0" fontId="11" fillId="0" borderId="4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7" fillId="6" borderId="73" xfId="2" applyFont="1" applyFill="1" applyBorder="1" applyAlignment="1">
      <alignment horizontal="left" vertical="center" wrapText="1"/>
    </xf>
    <xf numFmtId="0" fontId="7" fillId="6" borderId="41" xfId="2" applyFont="1" applyFill="1" applyBorder="1" applyAlignment="1">
      <alignment horizontal="left" vertical="center" wrapText="1"/>
    </xf>
    <xf numFmtId="0" fontId="7" fillId="6" borderId="82" xfId="2" applyFont="1" applyFill="1" applyBorder="1" applyAlignment="1">
      <alignment horizontal="left" vertical="center" wrapText="1"/>
    </xf>
    <xf numFmtId="0" fontId="10" fillId="6" borderId="82" xfId="2" applyFont="1" applyFill="1" applyBorder="1" applyAlignment="1">
      <alignment horizontal="center" vertical="justify" wrapText="1"/>
    </xf>
    <xf numFmtId="0" fontId="10" fillId="6" borderId="41" xfId="2" applyFont="1" applyFill="1" applyBorder="1" applyAlignment="1">
      <alignment horizontal="center" vertical="justify" wrapText="1"/>
    </xf>
    <xf numFmtId="0" fontId="10" fillId="6" borderId="81" xfId="2" applyFont="1" applyFill="1" applyBorder="1" applyAlignment="1">
      <alignment horizontal="center" vertical="justify" wrapText="1"/>
    </xf>
    <xf numFmtId="0" fontId="7" fillId="6" borderId="62" xfId="2" applyFont="1" applyFill="1" applyBorder="1" applyAlignment="1">
      <alignment horizontal="left" vertical="center" wrapText="1"/>
    </xf>
    <xf numFmtId="0" fontId="7" fillId="6" borderId="40" xfId="2" applyFont="1" applyFill="1" applyBorder="1" applyAlignment="1">
      <alignment horizontal="left" vertical="center" wrapText="1"/>
    </xf>
    <xf numFmtId="0" fontId="7" fillId="6" borderId="80" xfId="2" applyFont="1" applyFill="1" applyBorder="1" applyAlignment="1">
      <alignment horizontal="left" vertical="center" wrapText="1"/>
    </xf>
    <xf numFmtId="0" fontId="10" fillId="6" borderId="80" xfId="2" applyFont="1" applyFill="1" applyBorder="1" applyAlignment="1">
      <alignment horizontal="center" vertical="center" wrapText="1"/>
    </xf>
    <xf numFmtId="0" fontId="10" fillId="6" borderId="40" xfId="2" applyFont="1" applyFill="1" applyBorder="1" applyAlignment="1">
      <alignment horizontal="center" vertical="center" wrapText="1"/>
    </xf>
    <xf numFmtId="0" fontId="10" fillId="6" borderId="79" xfId="2" applyFont="1" applyFill="1" applyBorder="1" applyAlignment="1">
      <alignment horizontal="center" vertical="center" wrapText="1"/>
    </xf>
    <xf numFmtId="0" fontId="11" fillId="7" borderId="72" xfId="0" applyFont="1" applyFill="1" applyBorder="1" applyAlignment="1">
      <alignment horizontal="justify" vertical="center" wrapText="1"/>
    </xf>
    <xf numFmtId="0" fontId="11" fillId="7" borderId="51" xfId="0" applyFont="1" applyFill="1" applyBorder="1" applyAlignment="1">
      <alignment horizontal="justify" vertical="center" wrapText="1"/>
    </xf>
    <xf numFmtId="0" fontId="11" fillId="7" borderId="46" xfId="0" applyFont="1" applyFill="1" applyBorder="1" applyAlignment="1">
      <alignment horizontal="justify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19" fillId="6" borderId="60" xfId="2" applyFont="1" applyFill="1" applyBorder="1" applyAlignment="1">
      <alignment horizontal="center" vertical="center" wrapText="1"/>
    </xf>
    <xf numFmtId="0" fontId="19" fillId="6" borderId="11" xfId="2" applyFont="1" applyFill="1" applyBorder="1" applyAlignment="1">
      <alignment horizontal="center" vertical="center" wrapText="1"/>
    </xf>
    <xf numFmtId="0" fontId="19" fillId="6" borderId="10" xfId="2" applyFont="1" applyFill="1" applyBorder="1" applyAlignment="1">
      <alignment horizontal="center" vertical="center" wrapText="1"/>
    </xf>
    <xf numFmtId="0" fontId="11" fillId="9" borderId="64" xfId="0" applyFont="1" applyFill="1" applyBorder="1" applyAlignment="1">
      <alignment horizontal="center" vertical="center" wrapText="1"/>
    </xf>
    <xf numFmtId="0" fontId="11" fillId="9" borderId="59" xfId="0" applyFont="1" applyFill="1" applyBorder="1" applyAlignment="1">
      <alignment horizontal="center" vertical="center" wrapText="1"/>
    </xf>
    <xf numFmtId="0" fontId="4" fillId="9" borderId="64" xfId="0" applyFont="1" applyFill="1" applyBorder="1" applyAlignment="1">
      <alignment horizontal="center" vertical="center" wrapText="1"/>
    </xf>
    <xf numFmtId="0" fontId="4" fillId="9" borderId="59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7" borderId="58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\GESTION%20DOCUMENTAL\Seguimiento%20MIPG\Nuevo%20Formato%20Plan%20de%20Trabajo%20MIPG%202020%20GESTION%20DOCUMEN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\GTGDYRF\PLAN%20DE%20ACCION%202020\Plan%20de%20Accion%202020%20OAP\PA%20RECURSOS%20F&#205;SICOS%202020%20VR%2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\GESTION%20DOCUMENTAL\Seguimiento%20Monitoreo%20de%20Riesgos\Monitoreo%202\1.%20GD01%20RG%20Vr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desplegables"/>
      <sheetName val="Plan de trabajo MIPG 2020"/>
      <sheetName val="Control de Modificaciones"/>
    </sheetNames>
    <sheetDataSet>
      <sheetData sheetId="0">
        <row r="2">
          <cell r="A2" t="str">
            <v>Planeación_Institucional</v>
          </cell>
        </row>
        <row r="3">
          <cell r="A3" t="str">
            <v>Gestión_Presupuestal_y_Eficiencia_del_Gasto_Público</v>
          </cell>
        </row>
        <row r="4">
          <cell r="A4" t="str">
            <v>Talento_Humano</v>
          </cell>
        </row>
        <row r="5">
          <cell r="A5" t="str">
            <v>Integridad</v>
          </cell>
        </row>
        <row r="6">
          <cell r="A6" t="str">
            <v>Transparencia_acceso_a_la_información_pública_y_lucha_contra_la_corrupción</v>
          </cell>
        </row>
        <row r="7">
          <cell r="A7" t="str">
            <v>Fortalecimiento_organizacional__y_simplificación_de_procesos</v>
          </cell>
        </row>
        <row r="8">
          <cell r="A8" t="str">
            <v>Servicio_al_ciudadano</v>
          </cell>
        </row>
        <row r="9">
          <cell r="A9" t="str">
            <v>Participación_ciudadana_en_la_gestión_pública</v>
          </cell>
        </row>
        <row r="10">
          <cell r="A10" t="str">
            <v>Racionalización_de_trámites</v>
          </cell>
        </row>
        <row r="11">
          <cell r="A11" t="str">
            <v>Gestión_Documental</v>
          </cell>
        </row>
        <row r="12">
          <cell r="A12" t="str">
            <v>Gobierno_Digital</v>
          </cell>
        </row>
        <row r="13">
          <cell r="A13" t="str">
            <v>Seguridad_Digital</v>
          </cell>
        </row>
        <row r="14">
          <cell r="A14" t="str">
            <v>Defensa_Jurídica</v>
          </cell>
        </row>
        <row r="15">
          <cell r="A15" t="str">
            <v>Gestión_del_conocimiento_y_la_innovación</v>
          </cell>
        </row>
        <row r="16">
          <cell r="A16" t="str">
            <v>Control_Interno</v>
          </cell>
        </row>
        <row r="17">
          <cell r="A17" t="str">
            <v>Seguimiento_y_evaluación_del_desempeño_institucional</v>
          </cell>
        </row>
        <row r="18">
          <cell r="A18" t="str">
            <v>Mejora_Normativa</v>
          </cell>
        </row>
        <row r="19">
          <cell r="A19" t="str">
            <v>Gestión_de_la_información_estadistica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CIÓN"/>
      <sheetName val="IMPRESIÓN"/>
      <sheetName val="LISTAS"/>
    </sheetNames>
    <sheetDataSet>
      <sheetData sheetId="0"/>
      <sheetData sheetId="1"/>
      <sheetData sheetId="2">
        <row r="15">
          <cell r="D15" t="str">
            <v>Reconocer los derechos de propiedad industrial de los inventores y empresarios a través de la concesión oportuna de nuevas creaciones y registro y depósito de signos distintivos […]</v>
          </cell>
        </row>
        <row r="16">
          <cell r="D16" t="str">
            <v>Vigilar y promover el cumplimiento de las normas que protegen los derechos de los consumidores, el derecho fundamental de Habeas Data […]</v>
          </cell>
        </row>
        <row r="17">
          <cell r="D17" t="str">
            <v xml:space="preserve">Ejercer control y vigilancia a las Cámaras de Comercio, sus federaciones y confederaciones y a los comerciantes </v>
          </cell>
        </row>
        <row r="18">
          <cell r="D18" t="str">
            <v>Vigilar y promover la sana y libre competencia en el mercado colombiano.</v>
          </cell>
        </row>
        <row r="19">
          <cell r="D19" t="str">
            <v xml:space="preserve">Atender las demandas presentadas en materia de Derecho de Consumo, Competencia Desleal, e infracción a los Derechos de Propiedad Industrial  de acuerdo con lo establecido en la Ley.
</v>
          </cell>
        </row>
        <row r="20">
          <cell r="D20" t="str">
            <v xml:space="preserve">Desarrollar mecanismos y herramientas que permitan optimizar la capacidad administrativa para el cumplimiento de las metas institucionales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d"/>
      <sheetName val="ISO27001"/>
      <sheetName val="Datos"/>
      <sheetName val="Riesgo1"/>
      <sheetName val="Riesgo2"/>
      <sheetName val="Riesgo3"/>
      <sheetName val="Riesgo9"/>
      <sheetName val="Riesgo10"/>
      <sheetName val="Riesgo4"/>
      <sheetName val="Riesgo5"/>
      <sheetName val="Riesgo6"/>
      <sheetName val="Mapa del riesgo"/>
      <sheetName val="Consolidado"/>
      <sheetName val="Enc_Imp_Corrupción"/>
      <sheetName val="Imp_Procesos_1"/>
      <sheetName val="Imp_Procesos_2"/>
      <sheetName val="Imp_Procesos_3"/>
      <sheetName val="Imp_Procesos_4"/>
      <sheetName val="Imp_Procesos_5"/>
      <sheetName val="Imp_Procesos_6"/>
      <sheetName val="Imp_Procesos_7"/>
      <sheetName val="Imp_Procesos_8"/>
      <sheetName val="Imp_Procesos_9"/>
      <sheetName val="Imp_Procesos_10"/>
      <sheetName val="Inventario de Activos"/>
      <sheetName val="Activos"/>
      <sheetName val="Hoja3"/>
      <sheetName val="Hoja2"/>
      <sheetName val="Hoja1"/>
      <sheetName val="Monitoreo 1 Trimestre"/>
      <sheetName val="Monitoreo 2 Trimestre"/>
      <sheetName val="Hoja4"/>
    </sheetNames>
    <sheetDataSet>
      <sheetData sheetId="0"/>
      <sheetData sheetId="1"/>
      <sheetData sheetId="2">
        <row r="2">
          <cell r="AJ2" t="str">
            <v>Documentado</v>
          </cell>
          <cell r="AK2" t="str">
            <v>Asignado</v>
          </cell>
          <cell r="AL2" t="str">
            <v>Adecuado</v>
          </cell>
          <cell r="AM2" t="str">
            <v>Oportuna</v>
          </cell>
          <cell r="AN2" t="str">
            <v xml:space="preserve">Prevenir </v>
          </cell>
          <cell r="AO2" t="str">
            <v>Confiable</v>
          </cell>
          <cell r="AP2" t="str">
            <v>Se investigan y resuelven oportunamente</v>
          </cell>
          <cell r="AQ2" t="str">
            <v>Completa</v>
          </cell>
          <cell r="AV2" t="str">
            <v>El control se ejecuta de manera consistente por parte del responsable.</v>
          </cell>
        </row>
        <row r="3">
          <cell r="AJ3" t="str">
            <v>No Documentado</v>
          </cell>
          <cell r="AK3" t="str">
            <v>No Asignado</v>
          </cell>
          <cell r="AL3" t="str">
            <v>Inadecuado</v>
          </cell>
          <cell r="AM3" t="str">
            <v>Inoportuna</v>
          </cell>
          <cell r="AN3" t="str">
            <v>Detectar</v>
          </cell>
          <cell r="AO3" t="str">
            <v>No Confiable</v>
          </cell>
          <cell r="AP3" t="str">
            <v>No se investigan y resuelven oportunamente.</v>
          </cell>
          <cell r="AQ3" t="str">
            <v>Incompleta</v>
          </cell>
          <cell r="AV3" t="str">
            <v>El control se ejecuta algunas veces por parte del responsable.</v>
          </cell>
        </row>
        <row r="4">
          <cell r="AN4" t="str">
            <v>No es un control</v>
          </cell>
          <cell r="AQ4" t="str">
            <v>No existe</v>
          </cell>
          <cell r="AV4" t="str">
            <v>El control no se ejecuta por parte del responsable.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79"/>
  <sheetViews>
    <sheetView showGridLines="0" tabSelected="1" zoomScale="85" zoomScaleNormal="85" zoomScaleSheetLayoutView="97" workbookViewId="0">
      <pane xSplit="3" ySplit="9" topLeftCell="D10" activePane="bottomRight" state="frozen"/>
      <selection pane="topRight" activeCell="B1" sqref="B1"/>
      <selection pane="bottomLeft" activeCell="A10" sqref="A10"/>
      <selection pane="bottomRight" activeCell="BL15" sqref="BL15"/>
    </sheetView>
  </sheetViews>
  <sheetFormatPr baseColWidth="10" defaultRowHeight="26.25" x14ac:dyDescent="0.25"/>
  <cols>
    <col min="1" max="1" width="7.140625" style="258" customWidth="1"/>
    <col min="2" max="2" width="3.140625" style="259" customWidth="1"/>
    <col min="3" max="3" width="37" style="4" customWidth="1"/>
    <col min="4" max="4" width="22.42578125" style="210" customWidth="1"/>
    <col min="5" max="6" width="51.85546875" style="3" customWidth="1"/>
    <col min="7" max="7" width="23.140625" style="3" hidden="1" customWidth="1"/>
    <col min="8" max="8" width="20.7109375" style="2" hidden="1" customWidth="1"/>
    <col min="9" max="56" width="1.85546875" style="1" customWidth="1"/>
    <col min="57" max="57" width="13.85546875" style="1" hidden="1" customWidth="1"/>
    <col min="58" max="58" width="17.5703125" style="1" hidden="1" customWidth="1"/>
    <col min="59" max="59" width="11.42578125" style="1" hidden="1" customWidth="1"/>
    <col min="60" max="60" width="10.5703125" style="1" hidden="1" customWidth="1"/>
    <col min="61" max="61" width="11.7109375" style="1" hidden="1" customWidth="1"/>
    <col min="62" max="62" width="0" style="1" hidden="1" customWidth="1"/>
    <col min="63" max="63" width="11.42578125" style="1"/>
    <col min="64" max="64" width="21.28515625" style="1" customWidth="1"/>
    <col min="65" max="16384" width="11.42578125" style="1"/>
  </cols>
  <sheetData>
    <row r="1" spans="1:62" x14ac:dyDescent="0.25">
      <c r="C1" s="307"/>
      <c r="D1" s="88"/>
      <c r="E1" s="310" t="s">
        <v>69</v>
      </c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1"/>
      <c r="BE1"/>
      <c r="BF1"/>
      <c r="BG1"/>
      <c r="BH1"/>
      <c r="BI1"/>
      <c r="BJ1"/>
    </row>
    <row r="2" spans="1:62" x14ac:dyDescent="0.25">
      <c r="C2" s="308"/>
      <c r="D2" s="87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3"/>
      <c r="BE2"/>
      <c r="BF2"/>
      <c r="BG2"/>
      <c r="BH2"/>
      <c r="BI2"/>
      <c r="BJ2"/>
    </row>
    <row r="3" spans="1:62" ht="27" thickBot="1" x14ac:dyDescent="0.3">
      <c r="C3" s="309"/>
      <c r="D3" s="86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5"/>
      <c r="BE3"/>
      <c r="BF3"/>
      <c r="BG3"/>
      <c r="BH3"/>
      <c r="BI3"/>
      <c r="BJ3"/>
    </row>
    <row r="4" spans="1:62" s="5" customFormat="1" ht="17.25" customHeight="1" x14ac:dyDescent="0.25">
      <c r="A4" s="260"/>
      <c r="B4" s="261"/>
      <c r="C4" s="316" t="s">
        <v>58</v>
      </c>
      <c r="D4" s="317"/>
      <c r="E4" s="318"/>
      <c r="F4" s="319" t="s">
        <v>68</v>
      </c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1"/>
      <c r="BE4" s="6"/>
      <c r="BF4" s="6"/>
      <c r="BG4" s="6"/>
      <c r="BH4" s="6"/>
      <c r="BI4" s="6"/>
      <c r="BJ4" s="6"/>
    </row>
    <row r="5" spans="1:62" s="5" customFormat="1" ht="17.25" customHeight="1" x14ac:dyDescent="0.25">
      <c r="A5" s="260"/>
      <c r="B5" s="261"/>
      <c r="C5" s="322" t="s">
        <v>57</v>
      </c>
      <c r="D5" s="323"/>
      <c r="E5" s="324"/>
      <c r="F5" s="325" t="s">
        <v>56</v>
      </c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7"/>
      <c r="BE5" s="6"/>
      <c r="BF5" s="6"/>
      <c r="BG5" s="6"/>
      <c r="BH5" s="6"/>
      <c r="BI5" s="6"/>
      <c r="BJ5" s="6"/>
    </row>
    <row r="6" spans="1:62" s="5" customFormat="1" ht="17.25" customHeight="1" x14ac:dyDescent="0.25">
      <c r="A6" s="260"/>
      <c r="B6" s="261"/>
      <c r="C6" s="322" t="s">
        <v>55</v>
      </c>
      <c r="D6" s="323"/>
      <c r="E6" s="324"/>
      <c r="F6" s="325" t="s">
        <v>62</v>
      </c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7"/>
      <c r="BE6" s="6"/>
      <c r="BF6" s="6"/>
      <c r="BG6" s="6"/>
      <c r="BH6" s="6"/>
      <c r="BI6" s="6"/>
      <c r="BJ6" s="6"/>
    </row>
    <row r="7" spans="1:62" s="85" customFormat="1" ht="27" thickBot="1" x14ac:dyDescent="0.4">
      <c r="A7" s="260"/>
      <c r="B7" s="261"/>
      <c r="C7" s="335" t="s">
        <v>54</v>
      </c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7"/>
      <c r="BE7" s="84"/>
    </row>
    <row r="8" spans="1:62" s="5" customFormat="1" ht="27" thickBot="1" x14ac:dyDescent="0.3">
      <c r="A8" s="260"/>
      <c r="B8" s="261"/>
      <c r="C8" s="338" t="s">
        <v>163</v>
      </c>
      <c r="D8" s="340" t="s">
        <v>70</v>
      </c>
      <c r="E8" s="338" t="s">
        <v>53</v>
      </c>
      <c r="F8" s="338" t="s">
        <v>52</v>
      </c>
      <c r="G8" s="302" t="s">
        <v>51</v>
      </c>
      <c r="H8" s="302" t="s">
        <v>50</v>
      </c>
      <c r="I8" s="304">
        <v>2021</v>
      </c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6"/>
      <c r="BE8" s="84"/>
      <c r="BF8" s="298" t="s">
        <v>49</v>
      </c>
      <c r="BG8" s="6"/>
      <c r="BH8" s="6"/>
      <c r="BI8" s="6"/>
      <c r="BJ8" s="6"/>
    </row>
    <row r="9" spans="1:62" s="5" customFormat="1" ht="45.75" thickBot="1" x14ac:dyDescent="0.3">
      <c r="A9" s="260"/>
      <c r="B9" s="261"/>
      <c r="C9" s="339"/>
      <c r="D9" s="341"/>
      <c r="E9" s="339"/>
      <c r="F9" s="339"/>
      <c r="G9" s="303"/>
      <c r="H9" s="303"/>
      <c r="I9" s="299" t="s">
        <v>48</v>
      </c>
      <c r="J9" s="300"/>
      <c r="K9" s="300"/>
      <c r="L9" s="301"/>
      <c r="M9" s="299" t="s">
        <v>47</v>
      </c>
      <c r="N9" s="300"/>
      <c r="O9" s="300"/>
      <c r="P9" s="301"/>
      <c r="Q9" s="299" t="s">
        <v>46</v>
      </c>
      <c r="R9" s="300"/>
      <c r="S9" s="300"/>
      <c r="T9" s="301"/>
      <c r="U9" s="299" t="s">
        <v>45</v>
      </c>
      <c r="V9" s="300"/>
      <c r="W9" s="300"/>
      <c r="X9" s="301"/>
      <c r="Y9" s="299" t="s">
        <v>44</v>
      </c>
      <c r="Z9" s="300"/>
      <c r="AA9" s="300"/>
      <c r="AB9" s="301"/>
      <c r="AC9" s="299" t="s">
        <v>43</v>
      </c>
      <c r="AD9" s="300"/>
      <c r="AE9" s="300"/>
      <c r="AF9" s="301"/>
      <c r="AG9" s="299" t="s">
        <v>42</v>
      </c>
      <c r="AH9" s="300"/>
      <c r="AI9" s="300"/>
      <c r="AJ9" s="301"/>
      <c r="AK9" s="299" t="s">
        <v>41</v>
      </c>
      <c r="AL9" s="300"/>
      <c r="AM9" s="300"/>
      <c r="AN9" s="301"/>
      <c r="AO9" s="299" t="s">
        <v>40</v>
      </c>
      <c r="AP9" s="300"/>
      <c r="AQ9" s="300"/>
      <c r="AR9" s="301"/>
      <c r="AS9" s="299" t="s">
        <v>39</v>
      </c>
      <c r="AT9" s="300"/>
      <c r="AU9" s="300"/>
      <c r="AV9" s="301"/>
      <c r="AW9" s="299" t="s">
        <v>38</v>
      </c>
      <c r="AX9" s="300"/>
      <c r="AY9" s="300"/>
      <c r="AZ9" s="301"/>
      <c r="BA9" s="299" t="s">
        <v>37</v>
      </c>
      <c r="BB9" s="300"/>
      <c r="BC9" s="300"/>
      <c r="BD9" s="301"/>
      <c r="BE9" s="84" t="s">
        <v>36</v>
      </c>
      <c r="BF9" s="298"/>
      <c r="BG9" s="83" t="s">
        <v>35</v>
      </c>
      <c r="BH9" s="83" t="s">
        <v>34</v>
      </c>
      <c r="BI9" s="6"/>
      <c r="BJ9" s="6"/>
    </row>
    <row r="10" spans="1:62" s="5" customFormat="1" ht="42.75" customHeight="1" x14ac:dyDescent="0.25">
      <c r="A10" s="260">
        <v>1</v>
      </c>
      <c r="B10" s="261">
        <v>1</v>
      </c>
      <c r="C10" s="292" t="s">
        <v>30</v>
      </c>
      <c r="D10" s="285" t="s">
        <v>126</v>
      </c>
      <c r="E10" s="66" t="s">
        <v>151</v>
      </c>
      <c r="F10" s="62" t="s">
        <v>152</v>
      </c>
      <c r="G10" s="82"/>
      <c r="H10" s="342" t="s">
        <v>33</v>
      </c>
      <c r="I10" s="94"/>
      <c r="J10" s="32"/>
      <c r="K10" s="32"/>
      <c r="L10" s="80"/>
      <c r="M10" s="81"/>
      <c r="N10" s="78"/>
      <c r="O10" s="78"/>
      <c r="P10" s="136"/>
      <c r="Q10" s="137"/>
      <c r="R10" s="133"/>
      <c r="S10" s="133"/>
      <c r="T10" s="136"/>
      <c r="U10" s="81"/>
      <c r="V10" s="78"/>
      <c r="W10" s="78"/>
      <c r="X10" s="80"/>
      <c r="Y10" s="81"/>
      <c r="Z10" s="78"/>
      <c r="AA10" s="78"/>
      <c r="AB10" s="80"/>
      <c r="AC10" s="81"/>
      <c r="AD10" s="78"/>
      <c r="AE10" s="78"/>
      <c r="AF10" s="80"/>
      <c r="AG10" s="81"/>
      <c r="AH10" s="78"/>
      <c r="AI10" s="78"/>
      <c r="AJ10" s="80"/>
      <c r="AK10" s="81"/>
      <c r="AL10" s="78"/>
      <c r="AM10" s="78"/>
      <c r="AN10" s="80"/>
      <c r="AO10" s="81"/>
      <c r="AP10" s="78"/>
      <c r="AQ10" s="78"/>
      <c r="AR10" s="80"/>
      <c r="AS10" s="81"/>
      <c r="AT10" s="78"/>
      <c r="AU10" s="78"/>
      <c r="AV10" s="80"/>
      <c r="AW10" s="81"/>
      <c r="AX10" s="78"/>
      <c r="AY10" s="78"/>
      <c r="AZ10" s="80"/>
      <c r="BA10" s="79"/>
      <c r="BB10" s="78"/>
      <c r="BC10" s="78"/>
      <c r="BD10" s="77"/>
      <c r="BE10" s="8"/>
      <c r="BF10" s="6"/>
      <c r="BG10" s="6"/>
      <c r="BH10" s="6"/>
      <c r="BI10" s="6"/>
      <c r="BJ10" s="17"/>
    </row>
    <row r="11" spans="1:62" s="5" customFormat="1" ht="42.75" customHeight="1" x14ac:dyDescent="0.25">
      <c r="A11" s="260"/>
      <c r="B11" s="261">
        <v>2</v>
      </c>
      <c r="C11" s="288"/>
      <c r="D11" s="286"/>
      <c r="E11" s="65" t="s">
        <v>32</v>
      </c>
      <c r="F11" s="25" t="s">
        <v>31</v>
      </c>
      <c r="G11" s="76"/>
      <c r="H11" s="290"/>
      <c r="I11" s="95"/>
      <c r="J11" s="19"/>
      <c r="K11" s="19"/>
      <c r="L11" s="74"/>
      <c r="M11" s="75"/>
      <c r="N11" s="72"/>
      <c r="O11" s="72"/>
      <c r="P11" s="74"/>
      <c r="Q11" s="75"/>
      <c r="R11" s="72"/>
      <c r="S11" s="72"/>
      <c r="T11" s="74"/>
      <c r="U11" s="138"/>
      <c r="V11" s="139"/>
      <c r="W11" s="139"/>
      <c r="X11" s="140"/>
      <c r="Y11" s="138"/>
      <c r="Z11" s="139"/>
      <c r="AA11" s="139"/>
      <c r="AB11" s="140"/>
      <c r="AC11" s="75"/>
      <c r="AD11" s="72"/>
      <c r="AE11" s="72"/>
      <c r="AF11" s="74"/>
      <c r="AG11" s="75"/>
      <c r="AH11" s="72"/>
      <c r="AI11" s="72"/>
      <c r="AJ11" s="74"/>
      <c r="AK11" s="75"/>
      <c r="AL11" s="72"/>
      <c r="AM11" s="72"/>
      <c r="AN11" s="74"/>
      <c r="AO11" s="75"/>
      <c r="AP11" s="72"/>
      <c r="AQ11" s="72"/>
      <c r="AR11" s="74"/>
      <c r="AS11" s="75"/>
      <c r="AT11" s="72"/>
      <c r="AU11" s="72"/>
      <c r="AV11" s="74"/>
      <c r="AW11" s="75"/>
      <c r="AX11" s="72"/>
      <c r="AY11" s="72"/>
      <c r="AZ11" s="74"/>
      <c r="BA11" s="73"/>
      <c r="BB11" s="72"/>
      <c r="BC11" s="72"/>
      <c r="BD11" s="71"/>
      <c r="BE11" s="8"/>
      <c r="BF11" s="6"/>
      <c r="BG11" s="6"/>
      <c r="BH11" s="6"/>
      <c r="BI11" s="6"/>
      <c r="BJ11" s="17"/>
    </row>
    <row r="12" spans="1:62" s="5" customFormat="1" ht="27.75" customHeight="1" x14ac:dyDescent="0.25">
      <c r="A12" s="260"/>
      <c r="B12" s="261">
        <v>3</v>
      </c>
      <c r="C12" s="288"/>
      <c r="D12" s="286"/>
      <c r="E12" s="65" t="s">
        <v>65</v>
      </c>
      <c r="F12" s="25" t="s">
        <v>103</v>
      </c>
      <c r="G12" s="76"/>
      <c r="H12" s="290"/>
      <c r="I12" s="95"/>
      <c r="J12" s="19"/>
      <c r="K12" s="19"/>
      <c r="L12" s="74"/>
      <c r="M12" s="75"/>
      <c r="N12" s="72"/>
      <c r="O12" s="72"/>
      <c r="P12" s="74"/>
      <c r="Q12" s="75"/>
      <c r="R12" s="72"/>
      <c r="S12" s="72"/>
      <c r="T12" s="74"/>
      <c r="U12" s="75"/>
      <c r="V12" s="72"/>
      <c r="W12" s="72"/>
      <c r="X12" s="74"/>
      <c r="Y12" s="75"/>
      <c r="Z12" s="72"/>
      <c r="AA12" s="72"/>
      <c r="AB12" s="74"/>
      <c r="AC12" s="138"/>
      <c r="AD12" s="139"/>
      <c r="AE12" s="139"/>
      <c r="AF12" s="140"/>
      <c r="AG12" s="138"/>
      <c r="AH12" s="139"/>
      <c r="AI12" s="72"/>
      <c r="AJ12" s="96"/>
      <c r="AK12" s="75"/>
      <c r="AL12" s="72"/>
      <c r="AM12" s="72"/>
      <c r="AN12" s="74"/>
      <c r="AO12" s="75"/>
      <c r="AP12" s="72"/>
      <c r="AQ12" s="72"/>
      <c r="AR12" s="74"/>
      <c r="AS12" s="75"/>
      <c r="AT12" s="72"/>
      <c r="AU12" s="72"/>
      <c r="AV12" s="74"/>
      <c r="AW12" s="75"/>
      <c r="AX12" s="72"/>
      <c r="AY12" s="72"/>
      <c r="AZ12" s="74"/>
      <c r="BA12" s="73"/>
      <c r="BB12" s="72"/>
      <c r="BC12" s="72"/>
      <c r="BD12" s="71"/>
      <c r="BE12" s="8"/>
      <c r="BF12" s="6"/>
      <c r="BG12" s="6"/>
      <c r="BH12" s="6"/>
      <c r="BI12" s="6"/>
      <c r="BJ12" s="17"/>
    </row>
    <row r="13" spans="1:62" s="5" customFormat="1" ht="27.75" customHeight="1" x14ac:dyDescent="0.25">
      <c r="A13" s="260"/>
      <c r="B13" s="261">
        <v>4</v>
      </c>
      <c r="C13" s="288"/>
      <c r="D13" s="286"/>
      <c r="E13" s="65" t="s">
        <v>66</v>
      </c>
      <c r="F13" s="117" t="s">
        <v>153</v>
      </c>
      <c r="G13" s="70"/>
      <c r="H13" s="290"/>
      <c r="I13" s="95"/>
      <c r="J13" s="19"/>
      <c r="K13" s="19"/>
      <c r="L13" s="74"/>
      <c r="M13" s="75"/>
      <c r="N13" s="72"/>
      <c r="O13" s="72"/>
      <c r="P13" s="74"/>
      <c r="Q13" s="75"/>
      <c r="R13" s="72"/>
      <c r="S13" s="72"/>
      <c r="T13" s="74"/>
      <c r="U13" s="75"/>
      <c r="V13" s="72"/>
      <c r="W13" s="72"/>
      <c r="X13" s="74"/>
      <c r="Y13" s="75"/>
      <c r="Z13" s="72"/>
      <c r="AA13" s="72"/>
      <c r="AB13" s="74"/>
      <c r="AC13" s="75"/>
      <c r="AD13" s="72"/>
      <c r="AE13" s="72"/>
      <c r="AF13" s="74"/>
      <c r="AG13" s="75"/>
      <c r="AH13" s="72"/>
      <c r="AI13" s="139"/>
      <c r="AJ13" s="140"/>
      <c r="AK13" s="138"/>
      <c r="AL13" s="72"/>
      <c r="AM13" s="72"/>
      <c r="AN13" s="74"/>
      <c r="AO13" s="75"/>
      <c r="AP13" s="72"/>
      <c r="AQ13" s="72"/>
      <c r="AR13" s="74"/>
      <c r="AS13" s="75"/>
      <c r="AT13" s="72"/>
      <c r="AU13" s="72"/>
      <c r="AV13" s="74"/>
      <c r="AW13" s="75"/>
      <c r="AX13" s="72"/>
      <c r="AY13" s="72"/>
      <c r="AZ13" s="74"/>
      <c r="BA13" s="73"/>
      <c r="BB13" s="72"/>
      <c r="BC13" s="72"/>
      <c r="BD13" s="71"/>
      <c r="BE13" s="8"/>
      <c r="BF13" s="6"/>
      <c r="BG13" s="6"/>
      <c r="BH13" s="6"/>
      <c r="BI13" s="6"/>
      <c r="BJ13" s="17"/>
    </row>
    <row r="14" spans="1:62" s="5" customFormat="1" ht="27.75" customHeight="1" x14ac:dyDescent="0.25">
      <c r="A14" s="260"/>
      <c r="B14" s="261">
        <v>5</v>
      </c>
      <c r="C14" s="288"/>
      <c r="D14" s="286"/>
      <c r="E14" s="231" t="s">
        <v>67</v>
      </c>
      <c r="F14" s="155" t="s">
        <v>154</v>
      </c>
      <c r="G14" s="70"/>
      <c r="H14" s="290"/>
      <c r="I14" s="102"/>
      <c r="J14" s="103"/>
      <c r="K14" s="103"/>
      <c r="L14" s="104"/>
      <c r="M14" s="105"/>
      <c r="N14" s="106"/>
      <c r="O14" s="106"/>
      <c r="P14" s="104"/>
      <c r="Q14" s="105"/>
      <c r="R14" s="106"/>
      <c r="S14" s="106"/>
      <c r="T14" s="104"/>
      <c r="U14" s="105"/>
      <c r="V14" s="106"/>
      <c r="W14" s="106"/>
      <c r="X14" s="104"/>
      <c r="Y14" s="105"/>
      <c r="Z14" s="106"/>
      <c r="AA14" s="106"/>
      <c r="AB14" s="104"/>
      <c r="AC14" s="105"/>
      <c r="AD14" s="106"/>
      <c r="AE14" s="106"/>
      <c r="AF14" s="104"/>
      <c r="AG14" s="105"/>
      <c r="AH14" s="106"/>
      <c r="AI14" s="106"/>
      <c r="AJ14" s="104"/>
      <c r="AK14" s="105"/>
      <c r="AL14" s="141"/>
      <c r="AM14" s="141"/>
      <c r="AN14" s="142"/>
      <c r="AO14" s="143"/>
      <c r="AP14" s="141"/>
      <c r="AQ14" s="141"/>
      <c r="AR14" s="142"/>
      <c r="AS14" s="105"/>
      <c r="AT14" s="106"/>
      <c r="AU14" s="106"/>
      <c r="AV14" s="104"/>
      <c r="AW14" s="105"/>
      <c r="AX14" s="106"/>
      <c r="AY14" s="106"/>
      <c r="AZ14" s="104"/>
      <c r="BA14" s="107"/>
      <c r="BB14" s="106"/>
      <c r="BC14" s="106"/>
      <c r="BD14" s="108"/>
      <c r="BE14" s="8"/>
      <c r="BF14" s="6"/>
      <c r="BG14" s="6"/>
      <c r="BH14" s="6"/>
      <c r="BI14" s="6"/>
      <c r="BJ14" s="17"/>
    </row>
    <row r="15" spans="1:62" s="5" customFormat="1" ht="27.75" customHeight="1" thickBot="1" x14ac:dyDescent="0.3">
      <c r="A15" s="260"/>
      <c r="B15" s="261">
        <v>6</v>
      </c>
      <c r="C15" s="288"/>
      <c r="D15" s="287"/>
      <c r="E15" s="64" t="s">
        <v>20</v>
      </c>
      <c r="F15" s="202" t="s">
        <v>19</v>
      </c>
      <c r="G15" s="70"/>
      <c r="H15" s="290"/>
      <c r="I15" s="102"/>
      <c r="J15" s="103"/>
      <c r="K15" s="103"/>
      <c r="L15" s="104"/>
      <c r="M15" s="105"/>
      <c r="N15" s="106"/>
      <c r="O15" s="106"/>
      <c r="P15" s="104"/>
      <c r="Q15" s="105"/>
      <c r="R15" s="106"/>
      <c r="S15" s="106"/>
      <c r="T15" s="104"/>
      <c r="U15" s="105"/>
      <c r="V15" s="106"/>
      <c r="W15" s="106"/>
      <c r="X15" s="104"/>
      <c r="Y15" s="105"/>
      <c r="Z15" s="106"/>
      <c r="AA15" s="106"/>
      <c r="AB15" s="104"/>
      <c r="AC15" s="105"/>
      <c r="AD15" s="106"/>
      <c r="AE15" s="106"/>
      <c r="AF15" s="104"/>
      <c r="AG15" s="105"/>
      <c r="AH15" s="106"/>
      <c r="AI15" s="106"/>
      <c r="AJ15" s="104"/>
      <c r="AK15" s="105"/>
      <c r="AL15" s="106"/>
      <c r="AM15" s="106"/>
      <c r="AN15" s="104"/>
      <c r="AO15" s="105"/>
      <c r="AP15" s="106"/>
      <c r="AQ15" s="106"/>
      <c r="AR15" s="104"/>
      <c r="AS15" s="143"/>
      <c r="AT15" s="141"/>
      <c r="AU15" s="141"/>
      <c r="AV15" s="142"/>
      <c r="AW15" s="105"/>
      <c r="AX15" s="106"/>
      <c r="AY15" s="106"/>
      <c r="AZ15" s="104"/>
      <c r="BA15" s="107"/>
      <c r="BB15" s="106"/>
      <c r="BC15" s="106"/>
      <c r="BD15" s="108"/>
      <c r="BE15" s="8"/>
      <c r="BF15" s="6"/>
      <c r="BG15" s="6"/>
      <c r="BH15" s="6"/>
      <c r="BI15" s="6"/>
      <c r="BJ15" s="17"/>
    </row>
    <row r="16" spans="1:62" s="5" customFormat="1" ht="55.5" customHeight="1" x14ac:dyDescent="0.25">
      <c r="A16" s="260">
        <v>2</v>
      </c>
      <c r="B16" s="261">
        <v>7</v>
      </c>
      <c r="C16" s="277" t="s">
        <v>29</v>
      </c>
      <c r="D16" s="274" t="s">
        <v>149</v>
      </c>
      <c r="E16" s="66" t="s">
        <v>28</v>
      </c>
      <c r="F16" s="62" t="s">
        <v>160</v>
      </c>
      <c r="G16" s="281" t="s">
        <v>27</v>
      </c>
      <c r="H16" s="271" t="s">
        <v>63</v>
      </c>
      <c r="I16" s="224"/>
      <c r="J16" s="225"/>
      <c r="K16" s="225"/>
      <c r="L16" s="226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33"/>
      <c r="AA16" s="119"/>
      <c r="AB16" s="120"/>
      <c r="AC16" s="118"/>
      <c r="AD16" s="119"/>
      <c r="AE16" s="119"/>
      <c r="AF16" s="120"/>
      <c r="AG16" s="118"/>
      <c r="AH16" s="119"/>
      <c r="AI16" s="119"/>
      <c r="AJ16" s="120"/>
      <c r="AK16" s="118"/>
      <c r="AL16" s="119"/>
      <c r="AM16" s="119"/>
      <c r="AN16" s="120"/>
      <c r="AO16" s="33"/>
      <c r="AP16" s="32"/>
      <c r="AQ16" s="32"/>
      <c r="AR16" s="31"/>
      <c r="AS16" s="33"/>
      <c r="AT16" s="32"/>
      <c r="AU16" s="32"/>
      <c r="AV16" s="31"/>
      <c r="AW16" s="33"/>
      <c r="AX16" s="32"/>
      <c r="AY16" s="32"/>
      <c r="AZ16" s="31"/>
      <c r="BA16" s="42"/>
      <c r="BB16" s="32"/>
      <c r="BC16" s="32"/>
      <c r="BD16" s="41"/>
      <c r="BE16" s="6" t="e">
        <f>G16/2</f>
        <v>#VALUE!</v>
      </c>
      <c r="BF16" s="6" t="e">
        <f>BE16*2</f>
        <v>#VALUE!</v>
      </c>
      <c r="BG16" s="6" t="e">
        <f>BF16</f>
        <v>#VALUE!</v>
      </c>
      <c r="BH16" s="6" t="e">
        <f>BF16</f>
        <v>#VALUE!</v>
      </c>
      <c r="BI16" s="7" t="e">
        <f>BH16+#REF!+BH17</f>
        <v>#VALUE!</v>
      </c>
      <c r="BJ16" s="61"/>
    </row>
    <row r="17" spans="1:63" s="5" customFormat="1" ht="33.75" customHeight="1" x14ac:dyDescent="0.25">
      <c r="A17" s="260"/>
      <c r="B17" s="261">
        <v>8</v>
      </c>
      <c r="C17" s="278"/>
      <c r="D17" s="275"/>
      <c r="E17" s="65" t="s">
        <v>161</v>
      </c>
      <c r="F17" s="135" t="s">
        <v>75</v>
      </c>
      <c r="G17" s="282"/>
      <c r="H17" s="272"/>
      <c r="I17" s="109"/>
      <c r="J17" s="110"/>
      <c r="K17" s="110"/>
      <c r="L17" s="111"/>
      <c r="M17" s="112"/>
      <c r="N17" s="110"/>
      <c r="O17" s="110"/>
      <c r="P17" s="111"/>
      <c r="Q17" s="113"/>
      <c r="R17" s="114"/>
      <c r="S17" s="164"/>
      <c r="T17" s="165"/>
      <c r="U17" s="163"/>
      <c r="V17" s="164"/>
      <c r="W17" s="164"/>
      <c r="X17" s="165"/>
      <c r="Y17" s="163"/>
      <c r="Z17" s="164"/>
      <c r="AA17" s="164"/>
      <c r="AB17" s="165"/>
      <c r="AC17" s="163"/>
      <c r="AD17" s="164"/>
      <c r="AE17" s="164"/>
      <c r="AF17" s="165"/>
      <c r="AG17" s="163"/>
      <c r="AH17" s="164"/>
      <c r="AI17" s="164"/>
      <c r="AJ17" s="165"/>
      <c r="AK17" s="163"/>
      <c r="AL17" s="164"/>
      <c r="AM17" s="164"/>
      <c r="AN17" s="165"/>
      <c r="AO17" s="163"/>
      <c r="AP17" s="164"/>
      <c r="AQ17" s="164"/>
      <c r="AR17" s="165"/>
      <c r="AS17" s="221"/>
      <c r="AT17" s="222"/>
      <c r="AU17" s="222"/>
      <c r="AV17" s="223"/>
      <c r="AW17" s="221"/>
      <c r="AX17" s="222"/>
      <c r="AY17" s="222"/>
      <c r="AZ17" s="223"/>
      <c r="BA17" s="115"/>
      <c r="BB17" s="110"/>
      <c r="BC17" s="110"/>
      <c r="BD17" s="116"/>
      <c r="BE17" s="6">
        <f>G17</f>
        <v>0</v>
      </c>
      <c r="BF17" s="6">
        <f>BE17</f>
        <v>0</v>
      </c>
      <c r="BG17" s="6">
        <f>BF17</f>
        <v>0</v>
      </c>
      <c r="BH17" s="6">
        <f>BF17</f>
        <v>0</v>
      </c>
      <c r="BI17" s="7"/>
      <c r="BJ17" s="6"/>
    </row>
    <row r="18" spans="1:63" s="5" customFormat="1" ht="38.25" customHeight="1" x14ac:dyDescent="0.25">
      <c r="A18" s="260"/>
      <c r="B18" s="261">
        <v>9</v>
      </c>
      <c r="C18" s="279"/>
      <c r="D18" s="275"/>
      <c r="E18" s="65" t="s">
        <v>155</v>
      </c>
      <c r="F18" s="135" t="s">
        <v>76</v>
      </c>
      <c r="G18" s="283"/>
      <c r="H18" s="272"/>
      <c r="I18" s="102"/>
      <c r="J18" s="103"/>
      <c r="K18" s="103"/>
      <c r="L18" s="124"/>
      <c r="M18" s="125"/>
      <c r="N18" s="103"/>
      <c r="O18" s="103"/>
      <c r="P18" s="124"/>
      <c r="Q18" s="125"/>
      <c r="R18" s="103"/>
      <c r="S18" s="103"/>
      <c r="T18" s="129"/>
      <c r="U18" s="125"/>
      <c r="V18" s="103"/>
      <c r="W18" s="103"/>
      <c r="X18" s="124"/>
      <c r="Y18" s="125"/>
      <c r="Z18" s="103"/>
      <c r="AA18" s="103"/>
      <c r="AB18" s="124"/>
      <c r="AC18" s="125"/>
      <c r="AD18" s="103"/>
      <c r="AE18" s="103"/>
      <c r="AF18" s="129"/>
      <c r="AG18" s="125"/>
      <c r="AH18" s="103"/>
      <c r="AI18" s="103"/>
      <c r="AJ18" s="124"/>
      <c r="AK18" s="125"/>
      <c r="AL18" s="103"/>
      <c r="AM18" s="103"/>
      <c r="AN18" s="124"/>
      <c r="AO18" s="125"/>
      <c r="AP18" s="103"/>
      <c r="AQ18" s="103"/>
      <c r="AR18" s="129"/>
      <c r="AS18" s="125"/>
      <c r="AT18" s="103"/>
      <c r="AU18" s="103"/>
      <c r="AV18" s="124"/>
      <c r="AW18" s="125"/>
      <c r="AX18" s="103"/>
      <c r="AY18" s="103"/>
      <c r="AZ18" s="124"/>
      <c r="BA18" s="126"/>
      <c r="BB18" s="130"/>
      <c r="BC18" s="103"/>
      <c r="BD18" s="127"/>
      <c r="BE18" s="128"/>
      <c r="BF18" s="6"/>
      <c r="BG18" s="6"/>
      <c r="BH18" s="6"/>
      <c r="BI18" s="6"/>
      <c r="BJ18" s="6"/>
    </row>
    <row r="19" spans="1:63" s="5" customFormat="1" ht="31.5" customHeight="1" x14ac:dyDescent="0.25">
      <c r="A19" s="260"/>
      <c r="B19" s="261">
        <v>10</v>
      </c>
      <c r="C19" s="279"/>
      <c r="D19" s="275"/>
      <c r="E19" s="65" t="s">
        <v>72</v>
      </c>
      <c r="F19" s="135" t="s">
        <v>73</v>
      </c>
      <c r="G19" s="283"/>
      <c r="H19" s="272"/>
      <c r="I19" s="102"/>
      <c r="J19" s="103"/>
      <c r="K19" s="103"/>
      <c r="L19" s="124"/>
      <c r="M19" s="125"/>
      <c r="N19" s="103"/>
      <c r="O19" s="103"/>
      <c r="P19" s="124"/>
      <c r="Q19" s="125"/>
      <c r="R19" s="103"/>
      <c r="S19" s="103"/>
      <c r="T19" s="124"/>
      <c r="U19" s="125"/>
      <c r="V19" s="103"/>
      <c r="W19" s="103"/>
      <c r="X19" s="124"/>
      <c r="Y19" s="125"/>
      <c r="Z19" s="103"/>
      <c r="AA19" s="103"/>
      <c r="AB19" s="124"/>
      <c r="AC19" s="125"/>
      <c r="AD19" s="103"/>
      <c r="AE19" s="130"/>
      <c r="AF19" s="131"/>
      <c r="AG19" s="125"/>
      <c r="AH19" s="103"/>
      <c r="AI19" s="103"/>
      <c r="AJ19" s="124"/>
      <c r="AK19" s="125"/>
      <c r="AL19" s="103"/>
      <c r="AM19" s="103"/>
      <c r="AN19" s="124"/>
      <c r="AO19" s="125"/>
      <c r="AP19" s="103"/>
      <c r="AQ19" s="103"/>
      <c r="AR19" s="124"/>
      <c r="AS19" s="125"/>
      <c r="AT19" s="103"/>
      <c r="AU19" s="103"/>
      <c r="AV19" s="124"/>
      <c r="AW19" s="125"/>
      <c r="AX19" s="103"/>
      <c r="AY19" s="130"/>
      <c r="AZ19" s="124"/>
      <c r="BA19" s="126"/>
      <c r="BB19" s="103"/>
      <c r="BC19" s="103"/>
      <c r="BD19" s="127"/>
      <c r="BE19" s="128"/>
      <c r="BF19" s="6"/>
      <c r="BG19" s="6"/>
      <c r="BH19" s="6"/>
      <c r="BI19" s="6"/>
      <c r="BJ19" s="6"/>
    </row>
    <row r="20" spans="1:63" s="5" customFormat="1" ht="31.5" customHeight="1" x14ac:dyDescent="0.25">
      <c r="A20" s="260"/>
      <c r="B20" s="261">
        <v>11</v>
      </c>
      <c r="C20" s="279"/>
      <c r="D20" s="275"/>
      <c r="E20" s="65" t="s">
        <v>71</v>
      </c>
      <c r="F20" s="135" t="s">
        <v>26</v>
      </c>
      <c r="G20" s="283"/>
      <c r="H20" s="272"/>
      <c r="I20" s="102"/>
      <c r="J20" s="103"/>
      <c r="K20" s="103"/>
      <c r="L20" s="124"/>
      <c r="M20" s="125"/>
      <c r="N20" s="103"/>
      <c r="O20" s="103"/>
      <c r="P20" s="124"/>
      <c r="Q20" s="125"/>
      <c r="R20" s="103"/>
      <c r="S20" s="103"/>
      <c r="T20" s="124"/>
      <c r="U20" s="125"/>
      <c r="V20" s="103"/>
      <c r="W20" s="103"/>
      <c r="X20" s="124"/>
      <c r="Y20" s="125"/>
      <c r="Z20" s="103"/>
      <c r="AA20" s="103"/>
      <c r="AB20" s="124"/>
      <c r="AC20" s="125"/>
      <c r="AD20" s="103"/>
      <c r="AE20" s="103"/>
      <c r="AF20" s="129"/>
      <c r="AG20" s="125"/>
      <c r="AH20" s="103"/>
      <c r="AI20" s="103"/>
      <c r="AJ20" s="124"/>
      <c r="AK20" s="125"/>
      <c r="AL20" s="103"/>
      <c r="AM20" s="103"/>
      <c r="AN20" s="124"/>
      <c r="AO20" s="125"/>
      <c r="AP20" s="103"/>
      <c r="AQ20" s="103"/>
      <c r="AR20" s="124"/>
      <c r="AS20" s="125"/>
      <c r="AT20" s="103"/>
      <c r="AU20" s="103"/>
      <c r="AV20" s="124"/>
      <c r="AW20" s="125"/>
      <c r="AX20" s="103"/>
      <c r="AY20" s="103"/>
      <c r="AZ20" s="129"/>
      <c r="BA20" s="126"/>
      <c r="BB20" s="103"/>
      <c r="BC20" s="103"/>
      <c r="BD20" s="127"/>
      <c r="BE20" s="128"/>
      <c r="BF20" s="6"/>
      <c r="BG20" s="6"/>
      <c r="BH20" s="6"/>
      <c r="BI20" s="6"/>
      <c r="BJ20" s="6"/>
    </row>
    <row r="21" spans="1:63" s="5" customFormat="1" ht="31.5" customHeight="1" thickBot="1" x14ac:dyDescent="0.3">
      <c r="A21" s="260"/>
      <c r="B21" s="261">
        <v>12</v>
      </c>
      <c r="C21" s="280"/>
      <c r="D21" s="276"/>
      <c r="E21" s="64" t="s">
        <v>74</v>
      </c>
      <c r="F21" s="63" t="s">
        <v>26</v>
      </c>
      <c r="G21" s="284"/>
      <c r="H21" s="273"/>
      <c r="I21" s="97"/>
      <c r="J21" s="10"/>
      <c r="K21" s="10"/>
      <c r="L21" s="12"/>
      <c r="M21" s="13"/>
      <c r="N21" s="10"/>
      <c r="O21" s="10"/>
      <c r="P21" s="12"/>
      <c r="Q21" s="13"/>
      <c r="R21" s="10"/>
      <c r="S21" s="10"/>
      <c r="T21" s="12"/>
      <c r="U21" s="13"/>
      <c r="V21" s="10"/>
      <c r="W21" s="10"/>
      <c r="X21" s="12"/>
      <c r="Y21" s="13"/>
      <c r="Z21" s="10"/>
      <c r="AA21" s="10"/>
      <c r="AB21" s="12"/>
      <c r="AC21" s="13"/>
      <c r="AD21" s="10"/>
      <c r="AE21" s="10"/>
      <c r="AF21" s="12"/>
      <c r="AG21" s="13"/>
      <c r="AH21" s="10"/>
      <c r="AI21" s="10"/>
      <c r="AJ21" s="132"/>
      <c r="AK21" s="13"/>
      <c r="AL21" s="10"/>
      <c r="AM21" s="10"/>
      <c r="AN21" s="12"/>
      <c r="AO21" s="13"/>
      <c r="AP21" s="10"/>
      <c r="AQ21" s="10"/>
      <c r="AR21" s="12"/>
      <c r="AS21" s="13"/>
      <c r="AT21" s="10"/>
      <c r="AU21" s="10"/>
      <c r="AV21" s="12"/>
      <c r="AW21" s="13"/>
      <c r="AX21" s="10"/>
      <c r="AY21" s="10"/>
      <c r="AZ21" s="12"/>
      <c r="BA21" s="11"/>
      <c r="BB21" s="134"/>
      <c r="BC21" s="10"/>
      <c r="BD21" s="9"/>
      <c r="BE21" s="6">
        <f>G21/4</f>
        <v>0</v>
      </c>
      <c r="BF21" s="6">
        <f>BE21*2</f>
        <v>0</v>
      </c>
      <c r="BG21" s="6"/>
      <c r="BH21" s="6">
        <f>BF21</f>
        <v>0</v>
      </c>
      <c r="BI21" s="7"/>
      <c r="BJ21" s="6" t="e">
        <f>BH21+#REF!+#REF!+#REF!+#REF!+#REF!+#REF!</f>
        <v>#REF!</v>
      </c>
    </row>
    <row r="22" spans="1:63" ht="44.25" customHeight="1" thickBot="1" x14ac:dyDescent="0.3">
      <c r="A22" s="258">
        <v>3</v>
      </c>
      <c r="B22" s="261">
        <v>13</v>
      </c>
      <c r="C22" s="288" t="s">
        <v>18</v>
      </c>
      <c r="D22" s="275" t="s">
        <v>148</v>
      </c>
      <c r="E22" s="65" t="s">
        <v>134</v>
      </c>
      <c r="F22" s="39" t="s">
        <v>164</v>
      </c>
      <c r="G22" s="55"/>
      <c r="H22" s="290" t="s">
        <v>168</v>
      </c>
      <c r="I22" s="109"/>
      <c r="J22" s="222"/>
      <c r="K22" s="222"/>
      <c r="L22" s="237"/>
      <c r="M22" s="221"/>
      <c r="N22" s="222"/>
      <c r="O22" s="222"/>
      <c r="P22" s="223"/>
      <c r="Q22" s="163"/>
      <c r="R22" s="164"/>
      <c r="S22" s="164"/>
      <c r="T22" s="165"/>
      <c r="U22" s="163"/>
      <c r="V22" s="164"/>
      <c r="W22" s="164"/>
      <c r="X22" s="165"/>
      <c r="Y22" s="163"/>
      <c r="Z22" s="164"/>
      <c r="AA22" s="164"/>
      <c r="AB22" s="165"/>
      <c r="AC22" s="163"/>
      <c r="AD22" s="164"/>
      <c r="AE22" s="164"/>
      <c r="AF22" s="223"/>
      <c r="AG22" s="163"/>
      <c r="AH22" s="164"/>
      <c r="AI22" s="164"/>
      <c r="AJ22" s="165"/>
      <c r="AK22" s="163"/>
      <c r="AL22" s="164"/>
      <c r="AM22" s="164"/>
      <c r="AN22" s="165"/>
      <c r="AO22" s="163"/>
      <c r="AP22" s="164"/>
      <c r="AQ22" s="164"/>
      <c r="AR22" s="165"/>
      <c r="AS22" s="112"/>
      <c r="AT22" s="110"/>
      <c r="AU22" s="110"/>
      <c r="AV22" s="111"/>
      <c r="AW22" s="112"/>
      <c r="AX22" s="110"/>
      <c r="AY22" s="110"/>
      <c r="AZ22" s="111"/>
      <c r="BA22" s="115"/>
      <c r="BB22" s="222"/>
      <c r="BC22" s="110"/>
      <c r="BD22" s="116"/>
      <c r="BE22" s="227"/>
      <c r="BF22" s="228"/>
      <c r="BG22" s="229"/>
      <c r="BH22" s="6"/>
      <c r="BI22" s="45"/>
      <c r="BJ22" s="47"/>
      <c r="BK22" s="5"/>
    </row>
    <row r="23" spans="1:63" ht="44.25" customHeight="1" thickBot="1" x14ac:dyDescent="0.3">
      <c r="B23" s="261">
        <v>14</v>
      </c>
      <c r="C23" s="288"/>
      <c r="D23" s="275"/>
      <c r="E23" s="65" t="s">
        <v>135</v>
      </c>
      <c r="F23" s="25" t="s">
        <v>165</v>
      </c>
      <c r="G23" s="55"/>
      <c r="H23" s="290"/>
      <c r="I23" s="109"/>
      <c r="J23" s="110"/>
      <c r="K23" s="110"/>
      <c r="L23" s="111"/>
      <c r="M23" s="112"/>
      <c r="N23" s="110"/>
      <c r="O23" s="110"/>
      <c r="P23" s="111"/>
      <c r="Q23" s="113"/>
      <c r="R23" s="114"/>
      <c r="S23" s="114"/>
      <c r="T23" s="165"/>
      <c r="U23" s="163"/>
      <c r="V23" s="164"/>
      <c r="W23" s="164"/>
      <c r="X23" s="165"/>
      <c r="Y23" s="163"/>
      <c r="Z23" s="164"/>
      <c r="AA23" s="164"/>
      <c r="AB23" s="165"/>
      <c r="AC23" s="163"/>
      <c r="AD23" s="164"/>
      <c r="AE23" s="164"/>
      <c r="AF23" s="165"/>
      <c r="AG23" s="163"/>
      <c r="AH23" s="164"/>
      <c r="AI23" s="164"/>
      <c r="AJ23" s="165"/>
      <c r="AK23" s="163"/>
      <c r="AL23" s="164"/>
      <c r="AM23" s="164"/>
      <c r="AN23" s="165"/>
      <c r="AO23" s="163"/>
      <c r="AP23" s="164"/>
      <c r="AQ23" s="164"/>
      <c r="AR23" s="165"/>
      <c r="AS23" s="112"/>
      <c r="AT23" s="110"/>
      <c r="AU23" s="110"/>
      <c r="AV23" s="111"/>
      <c r="AW23" s="112"/>
      <c r="AX23" s="110"/>
      <c r="AY23" s="110"/>
      <c r="AZ23" s="111"/>
      <c r="BA23" s="115"/>
      <c r="BB23" s="222"/>
      <c r="BC23" s="110"/>
      <c r="BD23" s="116"/>
      <c r="BE23" s="227"/>
      <c r="BF23" s="228"/>
      <c r="BG23" s="229"/>
      <c r="BH23" s="6"/>
      <c r="BI23" s="45"/>
      <c r="BJ23" s="47"/>
      <c r="BK23" s="5"/>
    </row>
    <row r="24" spans="1:63" ht="44.25" customHeight="1" thickBot="1" x14ac:dyDescent="0.3">
      <c r="B24" s="261">
        <v>15</v>
      </c>
      <c r="C24" s="288"/>
      <c r="D24" s="275"/>
      <c r="E24" s="65" t="s">
        <v>136</v>
      </c>
      <c r="F24" s="25" t="s">
        <v>166</v>
      </c>
      <c r="G24" s="55"/>
      <c r="H24" s="290"/>
      <c r="I24" s="109"/>
      <c r="J24" s="110"/>
      <c r="K24" s="110"/>
      <c r="L24" s="111"/>
      <c r="M24" s="112"/>
      <c r="N24" s="110"/>
      <c r="O24" s="110"/>
      <c r="P24" s="111"/>
      <c r="Q24" s="113"/>
      <c r="R24" s="114"/>
      <c r="S24" s="114"/>
      <c r="T24" s="165"/>
      <c r="U24" s="163"/>
      <c r="V24" s="164"/>
      <c r="W24" s="164"/>
      <c r="X24" s="165"/>
      <c r="Y24" s="163"/>
      <c r="Z24" s="164"/>
      <c r="AA24" s="164"/>
      <c r="AB24" s="165"/>
      <c r="AC24" s="163"/>
      <c r="AD24" s="164"/>
      <c r="AE24" s="164"/>
      <c r="AF24" s="165"/>
      <c r="AG24" s="163"/>
      <c r="AH24" s="164"/>
      <c r="AI24" s="164"/>
      <c r="AJ24" s="165"/>
      <c r="AK24" s="163"/>
      <c r="AL24" s="164"/>
      <c r="AM24" s="164"/>
      <c r="AN24" s="165"/>
      <c r="AO24" s="163"/>
      <c r="AP24" s="164"/>
      <c r="AQ24" s="164"/>
      <c r="AR24" s="165"/>
      <c r="AS24" s="112"/>
      <c r="AT24" s="110"/>
      <c r="AU24" s="110"/>
      <c r="AV24" s="111"/>
      <c r="AW24" s="112"/>
      <c r="AX24" s="110"/>
      <c r="AY24" s="110"/>
      <c r="AZ24" s="111"/>
      <c r="BA24" s="115"/>
      <c r="BB24" s="222"/>
      <c r="BC24" s="110"/>
      <c r="BD24" s="116"/>
      <c r="BE24" s="227"/>
      <c r="BF24" s="228"/>
      <c r="BG24" s="229"/>
      <c r="BH24" s="6"/>
      <c r="BI24" s="45"/>
      <c r="BJ24" s="47"/>
      <c r="BK24" s="5"/>
    </row>
    <row r="25" spans="1:63" ht="44.25" customHeight="1" thickBot="1" x14ac:dyDescent="0.3">
      <c r="B25" s="261">
        <v>16</v>
      </c>
      <c r="C25" s="288"/>
      <c r="D25" s="275"/>
      <c r="E25" s="65" t="s">
        <v>137</v>
      </c>
      <c r="F25" s="25" t="s">
        <v>167</v>
      </c>
      <c r="G25" s="55"/>
      <c r="H25" s="290"/>
      <c r="I25" s="109"/>
      <c r="J25" s="110"/>
      <c r="K25" s="110"/>
      <c r="L25" s="111"/>
      <c r="M25" s="112"/>
      <c r="N25" s="110"/>
      <c r="O25" s="110"/>
      <c r="P25" s="111"/>
      <c r="Q25" s="113"/>
      <c r="R25" s="114"/>
      <c r="S25" s="114"/>
      <c r="T25" s="165"/>
      <c r="U25" s="163"/>
      <c r="V25" s="164"/>
      <c r="W25" s="164"/>
      <c r="X25" s="165"/>
      <c r="Y25" s="163"/>
      <c r="Z25" s="164"/>
      <c r="AA25" s="164"/>
      <c r="AB25" s="165"/>
      <c r="AC25" s="163"/>
      <c r="AD25" s="164"/>
      <c r="AE25" s="164"/>
      <c r="AF25" s="165"/>
      <c r="AG25" s="163"/>
      <c r="AH25" s="164"/>
      <c r="AI25" s="164"/>
      <c r="AJ25" s="165"/>
      <c r="AK25" s="163"/>
      <c r="AL25" s="164"/>
      <c r="AM25" s="164"/>
      <c r="AN25" s="165"/>
      <c r="AO25" s="163"/>
      <c r="AP25" s="164"/>
      <c r="AQ25" s="164"/>
      <c r="AR25" s="165"/>
      <c r="AS25" s="112"/>
      <c r="AT25" s="110"/>
      <c r="AU25" s="110"/>
      <c r="AV25" s="111"/>
      <c r="AW25" s="112"/>
      <c r="AX25" s="110"/>
      <c r="AY25" s="110"/>
      <c r="AZ25" s="111"/>
      <c r="BA25" s="115"/>
      <c r="BB25" s="222"/>
      <c r="BC25" s="110"/>
      <c r="BD25" s="116"/>
      <c r="BE25" s="227"/>
      <c r="BF25" s="228"/>
      <c r="BG25" s="229"/>
      <c r="BH25" s="6"/>
      <c r="BI25" s="45"/>
      <c r="BJ25" s="47"/>
      <c r="BK25" s="5"/>
    </row>
    <row r="26" spans="1:63" ht="44.25" customHeight="1" thickBot="1" x14ac:dyDescent="0.3">
      <c r="B26" s="261">
        <v>17</v>
      </c>
      <c r="C26" s="289"/>
      <c r="D26" s="276"/>
      <c r="E26" s="64" t="s">
        <v>138</v>
      </c>
      <c r="F26" s="37" t="s">
        <v>139</v>
      </c>
      <c r="G26" s="55"/>
      <c r="H26" s="291"/>
      <c r="I26" s="109"/>
      <c r="J26" s="110"/>
      <c r="K26" s="110"/>
      <c r="L26" s="111"/>
      <c r="M26" s="112"/>
      <c r="N26" s="110"/>
      <c r="O26" s="110"/>
      <c r="P26" s="111"/>
      <c r="Q26" s="113"/>
      <c r="R26" s="114"/>
      <c r="S26" s="114"/>
      <c r="T26" s="165"/>
      <c r="U26" s="163"/>
      <c r="V26" s="164"/>
      <c r="W26" s="164"/>
      <c r="X26" s="165"/>
      <c r="Y26" s="163"/>
      <c r="Z26" s="164"/>
      <c r="AA26" s="164"/>
      <c r="AB26" s="165"/>
      <c r="AC26" s="163"/>
      <c r="AD26" s="164"/>
      <c r="AE26" s="164"/>
      <c r="AF26" s="165"/>
      <c r="AG26" s="163"/>
      <c r="AH26" s="164"/>
      <c r="AI26" s="164"/>
      <c r="AJ26" s="165"/>
      <c r="AK26" s="163"/>
      <c r="AL26" s="164"/>
      <c r="AM26" s="164"/>
      <c r="AN26" s="165"/>
      <c r="AO26" s="163"/>
      <c r="AP26" s="164"/>
      <c r="AQ26" s="164"/>
      <c r="AR26" s="165"/>
      <c r="AS26" s="221"/>
      <c r="AT26" s="222"/>
      <c r="AU26" s="222"/>
      <c r="AV26" s="223"/>
      <c r="AW26" s="221"/>
      <c r="AX26" s="222"/>
      <c r="AY26" s="222"/>
      <c r="AZ26" s="223"/>
      <c r="BA26" s="230"/>
      <c r="BB26" s="222"/>
      <c r="BC26" s="110"/>
      <c r="BD26" s="116"/>
      <c r="BE26" s="227"/>
      <c r="BF26" s="228"/>
      <c r="BG26" s="229"/>
      <c r="BH26" s="6"/>
      <c r="BI26" s="45"/>
      <c r="BJ26" s="47"/>
      <c r="BK26" s="5"/>
    </row>
    <row r="27" spans="1:63" s="5" customFormat="1" ht="75.75" customHeight="1" thickBot="1" x14ac:dyDescent="0.3">
      <c r="A27" s="260">
        <v>4</v>
      </c>
      <c r="B27" s="261">
        <v>18</v>
      </c>
      <c r="C27" s="292" t="s">
        <v>23</v>
      </c>
      <c r="D27" s="285" t="s">
        <v>170</v>
      </c>
      <c r="E27" s="232" t="s">
        <v>156</v>
      </c>
      <c r="F27" s="54" t="s">
        <v>26</v>
      </c>
      <c r="G27" s="55"/>
      <c r="H27" s="293" t="s">
        <v>64</v>
      </c>
      <c r="I27" s="98"/>
      <c r="J27" s="57"/>
      <c r="K27" s="57"/>
      <c r="L27" s="59"/>
      <c r="M27" s="60"/>
      <c r="N27" s="57"/>
      <c r="O27" s="57"/>
      <c r="P27" s="59"/>
      <c r="Q27" s="241"/>
      <c r="R27" s="242"/>
      <c r="S27" s="242"/>
      <c r="T27" s="243"/>
      <c r="U27" s="241"/>
      <c r="V27" s="242"/>
      <c r="W27" s="242"/>
      <c r="X27" s="243"/>
      <c r="Y27" s="160"/>
      <c r="Z27" s="161"/>
      <c r="AA27" s="161"/>
      <c r="AB27" s="162"/>
      <c r="AC27" s="160"/>
      <c r="AD27" s="161"/>
      <c r="AE27" s="161"/>
      <c r="AF27" s="162"/>
      <c r="AG27" s="160"/>
      <c r="AH27" s="161"/>
      <c r="AI27" s="161"/>
      <c r="AJ27" s="162"/>
      <c r="AK27" s="241"/>
      <c r="AL27" s="242"/>
      <c r="AM27" s="242"/>
      <c r="AN27" s="243"/>
      <c r="AO27" s="241"/>
      <c r="AP27" s="99"/>
      <c r="AQ27" s="99"/>
      <c r="AR27" s="100"/>
      <c r="AS27" s="60"/>
      <c r="AT27" s="57"/>
      <c r="AU27" s="57"/>
      <c r="AV27" s="59"/>
      <c r="AW27" s="60"/>
      <c r="AX27" s="57"/>
      <c r="AY27" s="57"/>
      <c r="AZ27" s="59"/>
      <c r="BA27" s="58"/>
      <c r="BB27" s="57"/>
      <c r="BC27" s="57"/>
      <c r="BD27" s="56"/>
      <c r="BE27" s="6">
        <f>G27/4</f>
        <v>0</v>
      </c>
      <c r="BF27" s="6">
        <f>BE27*2</f>
        <v>0</v>
      </c>
      <c r="BG27" s="6"/>
      <c r="BH27" s="6">
        <f>BF27</f>
        <v>0</v>
      </c>
      <c r="BI27" s="7"/>
      <c r="BJ27" s="6" t="e">
        <f>BH27+#REF!+#REF!+#REF!+#REF!+#REF!+#REF!</f>
        <v>#REF!</v>
      </c>
    </row>
    <row r="28" spans="1:63" s="5" customFormat="1" ht="75.75" customHeight="1" thickBot="1" x14ac:dyDescent="0.3">
      <c r="A28" s="260"/>
      <c r="B28" s="261">
        <v>19</v>
      </c>
      <c r="C28" s="288"/>
      <c r="D28" s="286"/>
      <c r="E28" s="166" t="s">
        <v>22</v>
      </c>
      <c r="F28" s="25" t="s">
        <v>21</v>
      </c>
      <c r="G28" s="55"/>
      <c r="H28" s="294"/>
      <c r="I28" s="109"/>
      <c r="J28" s="110"/>
      <c r="K28" s="110"/>
      <c r="L28" s="111"/>
      <c r="M28" s="112"/>
      <c r="N28" s="110"/>
      <c r="O28" s="110"/>
      <c r="P28" s="111"/>
      <c r="Q28" s="244"/>
      <c r="R28" s="245"/>
      <c r="S28" s="245"/>
      <c r="T28" s="246"/>
      <c r="U28" s="244"/>
      <c r="V28" s="245"/>
      <c r="W28" s="245"/>
      <c r="X28" s="246"/>
      <c r="Y28" s="244"/>
      <c r="Z28" s="245"/>
      <c r="AA28" s="245"/>
      <c r="AB28" s="246"/>
      <c r="AC28" s="244"/>
      <c r="AD28" s="245"/>
      <c r="AE28" s="245"/>
      <c r="AF28" s="246"/>
      <c r="AG28" s="163"/>
      <c r="AH28" s="164"/>
      <c r="AI28" s="164"/>
      <c r="AJ28" s="165"/>
      <c r="AK28" s="163"/>
      <c r="AL28" s="164"/>
      <c r="AM28" s="164"/>
      <c r="AN28" s="165"/>
      <c r="AO28" s="163"/>
      <c r="AP28" s="164"/>
      <c r="AQ28" s="164"/>
      <c r="AR28" s="165"/>
      <c r="AS28" s="112"/>
      <c r="AT28" s="110"/>
      <c r="AU28" s="110"/>
      <c r="AV28" s="111"/>
      <c r="AW28" s="112"/>
      <c r="AX28" s="110"/>
      <c r="AY28" s="110"/>
      <c r="AZ28" s="111"/>
      <c r="BA28" s="115"/>
      <c r="BB28" s="110"/>
      <c r="BC28" s="110"/>
      <c r="BD28" s="116"/>
      <c r="BE28" s="6"/>
      <c r="BF28" s="6"/>
      <c r="BG28" s="6"/>
      <c r="BH28" s="6"/>
      <c r="BI28" s="7"/>
      <c r="BJ28" s="6"/>
    </row>
    <row r="29" spans="1:63" s="5" customFormat="1" ht="75.75" customHeight="1" thickBot="1" x14ac:dyDescent="0.3">
      <c r="A29" s="260"/>
      <c r="B29" s="261">
        <v>20</v>
      </c>
      <c r="C29" s="289"/>
      <c r="D29" s="287"/>
      <c r="E29" s="167" t="s">
        <v>60</v>
      </c>
      <c r="F29" s="202" t="s">
        <v>61</v>
      </c>
      <c r="G29" s="55"/>
      <c r="H29" s="295"/>
      <c r="I29" s="212"/>
      <c r="J29" s="213"/>
      <c r="K29" s="213"/>
      <c r="L29" s="214"/>
      <c r="M29" s="215"/>
      <c r="N29" s="213"/>
      <c r="O29" s="213"/>
      <c r="P29" s="214"/>
      <c r="Q29" s="247"/>
      <c r="R29" s="248"/>
      <c r="S29" s="248"/>
      <c r="T29" s="249"/>
      <c r="U29" s="247"/>
      <c r="V29" s="248"/>
      <c r="W29" s="248"/>
      <c r="X29" s="249"/>
      <c r="Y29" s="247"/>
      <c r="Z29" s="248"/>
      <c r="AA29" s="248"/>
      <c r="AB29" s="249"/>
      <c r="AC29" s="247"/>
      <c r="AD29" s="248"/>
      <c r="AE29" s="248"/>
      <c r="AF29" s="249"/>
      <c r="AG29" s="247"/>
      <c r="AH29" s="248"/>
      <c r="AI29" s="248"/>
      <c r="AJ29" s="249"/>
      <c r="AK29" s="247"/>
      <c r="AL29" s="248"/>
      <c r="AM29" s="248"/>
      <c r="AN29" s="249"/>
      <c r="AO29" s="216"/>
      <c r="AP29" s="217"/>
      <c r="AQ29" s="217"/>
      <c r="AR29" s="218"/>
      <c r="AS29" s="250"/>
      <c r="AT29" s="251"/>
      <c r="AU29" s="251"/>
      <c r="AV29" s="252"/>
      <c r="AW29" s="250"/>
      <c r="AX29" s="251"/>
      <c r="AY29" s="251"/>
      <c r="AZ29" s="252"/>
      <c r="BA29" s="219"/>
      <c r="BB29" s="213"/>
      <c r="BC29" s="213"/>
      <c r="BD29" s="220"/>
      <c r="BE29" s="6"/>
      <c r="BF29" s="6"/>
      <c r="BG29" s="6"/>
      <c r="BH29" s="6"/>
      <c r="BI29" s="7"/>
      <c r="BJ29" s="6"/>
    </row>
    <row r="30" spans="1:63" s="5" customFormat="1" ht="42.75" customHeight="1" x14ac:dyDescent="0.25">
      <c r="A30" s="260">
        <v>5</v>
      </c>
      <c r="B30" s="261">
        <v>21</v>
      </c>
      <c r="C30" s="262" t="s">
        <v>15</v>
      </c>
      <c r="D30" s="274" t="s">
        <v>169</v>
      </c>
      <c r="E30" s="196" t="s">
        <v>14</v>
      </c>
      <c r="F30" s="44" t="s">
        <v>13</v>
      </c>
      <c r="G30" s="43"/>
      <c r="H30" s="271" t="s">
        <v>7</v>
      </c>
      <c r="I30" s="94"/>
      <c r="J30" s="32"/>
      <c r="K30" s="119"/>
      <c r="L30" s="120"/>
      <c r="M30" s="118"/>
      <c r="N30" s="32"/>
      <c r="O30" s="32"/>
      <c r="P30" s="31"/>
      <c r="Q30" s="33"/>
      <c r="R30" s="32"/>
      <c r="S30" s="32"/>
      <c r="T30" s="31"/>
      <c r="U30" s="33"/>
      <c r="V30" s="32"/>
      <c r="W30" s="32"/>
      <c r="X30" s="31"/>
      <c r="Y30" s="33"/>
      <c r="Z30" s="32"/>
      <c r="AA30" s="32"/>
      <c r="AB30" s="31"/>
      <c r="AC30" s="33"/>
      <c r="AD30" s="32"/>
      <c r="AE30" s="32"/>
      <c r="AF30" s="31"/>
      <c r="AG30" s="33"/>
      <c r="AH30" s="32"/>
      <c r="AI30" s="32"/>
      <c r="AJ30" s="31"/>
      <c r="AK30" s="33"/>
      <c r="AL30" s="32"/>
      <c r="AM30" s="32"/>
      <c r="AN30" s="31"/>
      <c r="AO30" s="33"/>
      <c r="AP30" s="32"/>
      <c r="AQ30" s="32"/>
      <c r="AR30" s="31"/>
      <c r="AS30" s="33"/>
      <c r="AT30" s="32"/>
      <c r="AU30" s="32"/>
      <c r="AV30" s="31"/>
      <c r="AW30" s="33"/>
      <c r="AX30" s="32"/>
      <c r="AY30" s="32"/>
      <c r="AZ30" s="31"/>
      <c r="BA30" s="42"/>
      <c r="BB30" s="32"/>
      <c r="BC30" s="32"/>
      <c r="BD30" s="41"/>
      <c r="BE30" s="40">
        <f>G30/3</f>
        <v>0</v>
      </c>
      <c r="BF30" s="6">
        <f>BE30*2</f>
        <v>0</v>
      </c>
      <c r="BG30" s="6"/>
      <c r="BH30" s="6">
        <f t="shared" ref="BH30" si="0">BF30</f>
        <v>0</v>
      </c>
      <c r="BI30" s="6" t="e">
        <f>BH30+#REF!</f>
        <v>#REF!</v>
      </c>
      <c r="BJ30" s="17" t="e">
        <f>BI30*100/D30</f>
        <v>#REF!</v>
      </c>
    </row>
    <row r="31" spans="1:63" s="5" customFormat="1" ht="42.75" customHeight="1" x14ac:dyDescent="0.25">
      <c r="A31" s="260"/>
      <c r="B31" s="261">
        <v>22</v>
      </c>
      <c r="C31" s="263"/>
      <c r="D31" s="275"/>
      <c r="E31" s="238" t="s">
        <v>12</v>
      </c>
      <c r="F31" s="39" t="s">
        <v>162</v>
      </c>
      <c r="G31" s="38"/>
      <c r="H31" s="272"/>
      <c r="I31" s="95"/>
      <c r="J31" s="19"/>
      <c r="K31" s="19"/>
      <c r="L31" s="21"/>
      <c r="M31" s="22"/>
      <c r="N31" s="121"/>
      <c r="O31" s="121"/>
      <c r="P31" s="122"/>
      <c r="Q31" s="123"/>
      <c r="R31" s="121"/>
      <c r="S31" s="121"/>
      <c r="T31" s="122"/>
      <c r="U31" s="123"/>
      <c r="V31" s="121"/>
      <c r="W31" s="121"/>
      <c r="X31" s="122"/>
      <c r="Y31" s="123"/>
      <c r="Z31" s="121"/>
      <c r="AA31" s="121"/>
      <c r="AB31" s="122"/>
      <c r="AC31" s="123"/>
      <c r="AD31" s="121"/>
      <c r="AE31" s="121"/>
      <c r="AF31" s="122"/>
      <c r="AG31" s="123"/>
      <c r="AH31" s="121"/>
      <c r="AI31" s="121"/>
      <c r="AJ31" s="122"/>
      <c r="AK31" s="123"/>
      <c r="AL31" s="121"/>
      <c r="AM31" s="121"/>
      <c r="AN31" s="122"/>
      <c r="AO31" s="123"/>
      <c r="AP31" s="121"/>
      <c r="AQ31" s="121"/>
      <c r="AR31" s="122"/>
      <c r="AS31" s="123"/>
      <c r="AT31" s="121"/>
      <c r="AU31" s="121"/>
      <c r="AV31" s="122"/>
      <c r="AW31" s="123"/>
      <c r="AX31" s="121"/>
      <c r="AY31" s="121"/>
      <c r="AZ31" s="122"/>
      <c r="BA31" s="20"/>
      <c r="BB31" s="19"/>
      <c r="BC31" s="19"/>
      <c r="BD31" s="18"/>
      <c r="BE31" s="6">
        <f>G31/4</f>
        <v>0</v>
      </c>
      <c r="BF31" s="6">
        <f>BE31*2</f>
        <v>0</v>
      </c>
      <c r="BG31" s="6"/>
      <c r="BH31" s="6">
        <f>BF31</f>
        <v>0</v>
      </c>
      <c r="BI31" s="7"/>
      <c r="BJ31" s="6" t="e">
        <f>BH31+#REF!+#REF!+#REF!+#REF!+BH33+BH34</f>
        <v>#REF!</v>
      </c>
    </row>
    <row r="32" spans="1:63" s="5" customFormat="1" ht="42.75" customHeight="1" thickBot="1" x14ac:dyDescent="0.3">
      <c r="A32" s="260"/>
      <c r="B32" s="261">
        <v>23</v>
      </c>
      <c r="C32" s="264"/>
      <c r="D32" s="276"/>
      <c r="E32" s="239" t="s">
        <v>115</v>
      </c>
      <c r="F32" s="37" t="s">
        <v>11</v>
      </c>
      <c r="G32" s="36"/>
      <c r="H32" s="273"/>
      <c r="I32" s="97"/>
      <c r="J32" s="10"/>
      <c r="K32" s="10"/>
      <c r="L32" s="12"/>
      <c r="M32" s="13"/>
      <c r="N32" s="10"/>
      <c r="O32" s="10"/>
      <c r="P32" s="12"/>
      <c r="Q32" s="13"/>
      <c r="R32" s="10"/>
      <c r="S32" s="10"/>
      <c r="T32" s="12"/>
      <c r="U32" s="13"/>
      <c r="V32" s="10"/>
      <c r="W32" s="10"/>
      <c r="X32" s="12"/>
      <c r="Y32" s="13"/>
      <c r="Z32" s="10"/>
      <c r="AA32" s="10"/>
      <c r="AB32" s="12"/>
      <c r="AC32" s="13"/>
      <c r="AD32" s="10"/>
      <c r="AE32" s="10"/>
      <c r="AF32" s="12"/>
      <c r="AG32" s="13"/>
      <c r="AH32" s="10"/>
      <c r="AI32" s="10"/>
      <c r="AJ32" s="12"/>
      <c r="AK32" s="13"/>
      <c r="AL32" s="10"/>
      <c r="AM32" s="10"/>
      <c r="AN32" s="12"/>
      <c r="AO32" s="13"/>
      <c r="AP32" s="10"/>
      <c r="AQ32" s="10"/>
      <c r="AR32" s="12"/>
      <c r="AS32" s="13"/>
      <c r="AT32" s="10"/>
      <c r="AU32" s="10"/>
      <c r="AV32" s="12"/>
      <c r="AW32" s="13"/>
      <c r="AX32" s="10"/>
      <c r="AY32" s="10"/>
      <c r="AZ32" s="12"/>
      <c r="BA32" s="211"/>
      <c r="BB32" s="134"/>
      <c r="BC32" s="10"/>
      <c r="BD32" s="9"/>
      <c r="BE32" s="6"/>
      <c r="BF32" s="6"/>
      <c r="BG32" s="6"/>
      <c r="BH32" s="6"/>
      <c r="BI32" s="6"/>
      <c r="BJ32" s="6"/>
    </row>
    <row r="33" spans="1:63" s="5" customFormat="1" ht="49.15" customHeight="1" x14ac:dyDescent="0.25">
      <c r="A33" s="260">
        <v>6</v>
      </c>
      <c r="B33" s="261">
        <v>24</v>
      </c>
      <c r="C33" s="262" t="s">
        <v>10</v>
      </c>
      <c r="D33" s="274" t="s">
        <v>127</v>
      </c>
      <c r="E33" s="240" t="s">
        <v>9</v>
      </c>
      <c r="F33" s="35" t="s">
        <v>8</v>
      </c>
      <c r="G33" s="34"/>
      <c r="H33" s="296" t="s">
        <v>7</v>
      </c>
      <c r="I33" s="94"/>
      <c r="J33" s="32"/>
      <c r="K33" s="32"/>
      <c r="L33" s="31"/>
      <c r="M33" s="33"/>
      <c r="N33" s="32"/>
      <c r="O33" s="32"/>
      <c r="P33" s="31"/>
      <c r="Q33" s="30"/>
      <c r="R33" s="28"/>
      <c r="S33" s="28"/>
      <c r="T33" s="29"/>
      <c r="U33" s="144"/>
      <c r="V33" s="145"/>
      <c r="W33" s="145"/>
      <c r="X33" s="146"/>
      <c r="Y33" s="144"/>
      <c r="Z33" s="28"/>
      <c r="AA33" s="28"/>
      <c r="AB33" s="29"/>
      <c r="AC33" s="30"/>
      <c r="AD33" s="90"/>
      <c r="AE33" s="90"/>
      <c r="AF33" s="91"/>
      <c r="AG33" s="89"/>
      <c r="AH33" s="90"/>
      <c r="AI33" s="90"/>
      <c r="AJ33" s="91"/>
      <c r="AK33" s="89"/>
      <c r="AL33" s="90"/>
      <c r="AM33" s="90"/>
      <c r="AN33" s="91"/>
      <c r="AO33" s="89"/>
      <c r="AP33" s="90"/>
      <c r="AQ33" s="90"/>
      <c r="AR33" s="91"/>
      <c r="AS33" s="89"/>
      <c r="AT33" s="90"/>
      <c r="AU33" s="90"/>
      <c r="AV33" s="91"/>
      <c r="AW33" s="89"/>
      <c r="AX33" s="90"/>
      <c r="AY33" s="90"/>
      <c r="AZ33" s="91"/>
      <c r="BA33" s="92"/>
      <c r="BB33" s="90"/>
      <c r="BC33" s="28"/>
      <c r="BD33" s="27"/>
      <c r="BE33" s="6">
        <f>G33/7</f>
        <v>0</v>
      </c>
      <c r="BF33" s="6">
        <f>BE33*6</f>
        <v>0</v>
      </c>
      <c r="BG33" s="6"/>
      <c r="BH33" s="6">
        <f t="shared" ref="BH33:BH37" si="1">BF33</f>
        <v>0</v>
      </c>
      <c r="BI33" s="6"/>
      <c r="BJ33" s="6"/>
    </row>
    <row r="34" spans="1:63" s="5" customFormat="1" ht="34.9" customHeight="1" x14ac:dyDescent="0.25">
      <c r="A34" s="260"/>
      <c r="B34" s="261">
        <v>25</v>
      </c>
      <c r="C34" s="263"/>
      <c r="D34" s="275"/>
      <c r="E34" s="197" t="s">
        <v>6</v>
      </c>
      <c r="F34" s="154" t="s">
        <v>5</v>
      </c>
      <c r="G34" s="26"/>
      <c r="H34" s="296"/>
      <c r="I34" s="95"/>
      <c r="J34" s="19"/>
      <c r="K34" s="19"/>
      <c r="L34" s="21"/>
      <c r="M34" s="22"/>
      <c r="N34" s="19"/>
      <c r="O34" s="19"/>
      <c r="P34" s="21"/>
      <c r="Q34" s="22"/>
      <c r="R34" s="19"/>
      <c r="S34" s="19"/>
      <c r="T34" s="21"/>
      <c r="U34" s="22"/>
      <c r="V34" s="19"/>
      <c r="W34" s="19"/>
      <c r="X34" s="21"/>
      <c r="Y34" s="22"/>
      <c r="Z34" s="121"/>
      <c r="AA34" s="121"/>
      <c r="AB34" s="122"/>
      <c r="AC34" s="123"/>
      <c r="AD34" s="121"/>
      <c r="AE34" s="121"/>
      <c r="AF34" s="122"/>
      <c r="AG34" s="123"/>
      <c r="AH34" s="121"/>
      <c r="AI34" s="121"/>
      <c r="AJ34" s="122"/>
      <c r="AK34" s="22"/>
      <c r="AL34" s="19"/>
      <c r="AM34" s="19"/>
      <c r="AN34" s="21"/>
      <c r="AO34" s="22"/>
      <c r="AP34" s="19"/>
      <c r="AQ34" s="19" t="s">
        <v>59</v>
      </c>
      <c r="AR34" s="21"/>
      <c r="AS34" s="22"/>
      <c r="AT34" s="19"/>
      <c r="AU34" s="19"/>
      <c r="AV34" s="21"/>
      <c r="AW34" s="22"/>
      <c r="AX34" s="19"/>
      <c r="AY34" s="19"/>
      <c r="AZ34" s="21"/>
      <c r="BA34" s="20"/>
      <c r="BB34" s="19"/>
      <c r="BC34" s="19"/>
      <c r="BD34" s="18"/>
      <c r="BE34" s="6">
        <f>G34/10</f>
        <v>0</v>
      </c>
      <c r="BF34" s="6">
        <f>BE34*8</f>
        <v>0</v>
      </c>
      <c r="BG34" s="6"/>
      <c r="BH34" s="6">
        <f t="shared" si="1"/>
        <v>0</v>
      </c>
      <c r="BI34" s="7"/>
      <c r="BJ34" s="6"/>
    </row>
    <row r="35" spans="1:63" s="5" customFormat="1" ht="51.6" customHeight="1" x14ac:dyDescent="0.25">
      <c r="A35" s="260"/>
      <c r="B35" s="261">
        <v>26</v>
      </c>
      <c r="C35" s="263"/>
      <c r="D35" s="275"/>
      <c r="E35" s="197" t="s">
        <v>4</v>
      </c>
      <c r="F35" s="25" t="s">
        <v>79</v>
      </c>
      <c r="G35" s="24"/>
      <c r="H35" s="296"/>
      <c r="I35" s="23"/>
      <c r="J35" s="19"/>
      <c r="K35" s="19"/>
      <c r="L35" s="21"/>
      <c r="M35" s="22"/>
      <c r="N35" s="19"/>
      <c r="O35" s="19"/>
      <c r="P35" s="21"/>
      <c r="Q35" s="22"/>
      <c r="R35" s="19"/>
      <c r="S35" s="19"/>
      <c r="T35" s="21"/>
      <c r="U35" s="22"/>
      <c r="V35" s="19"/>
      <c r="W35" s="19"/>
      <c r="X35" s="21"/>
      <c r="Y35" s="22"/>
      <c r="Z35" s="19"/>
      <c r="AA35" s="19"/>
      <c r="AB35" s="21"/>
      <c r="AC35" s="22"/>
      <c r="AD35" s="19"/>
      <c r="AE35" s="19"/>
      <c r="AF35" s="21"/>
      <c r="AG35" s="22"/>
      <c r="AH35" s="19"/>
      <c r="AI35" s="19"/>
      <c r="AJ35" s="21"/>
      <c r="AK35" s="151"/>
      <c r="AL35" s="152"/>
      <c r="AM35" s="152"/>
      <c r="AN35" s="153"/>
      <c r="AO35" s="22"/>
      <c r="AP35" s="19"/>
      <c r="AQ35" s="19" t="s">
        <v>59</v>
      </c>
      <c r="AR35" s="21"/>
      <c r="AS35" s="22"/>
      <c r="AT35" s="19"/>
      <c r="AU35" s="19"/>
      <c r="AV35" s="21"/>
      <c r="AW35" s="22"/>
      <c r="AX35" s="19"/>
      <c r="AY35" s="19"/>
      <c r="AZ35" s="21"/>
      <c r="BA35" s="20"/>
      <c r="BB35" s="19"/>
      <c r="BC35" s="19"/>
      <c r="BD35" s="18"/>
      <c r="BE35" s="8">
        <f>G35/3</f>
        <v>0</v>
      </c>
      <c r="BF35" s="8">
        <f>BE35*2</f>
        <v>0</v>
      </c>
      <c r="BG35" s="8">
        <f>BF35</f>
        <v>0</v>
      </c>
      <c r="BH35" s="6">
        <f t="shared" si="1"/>
        <v>0</v>
      </c>
      <c r="BI35" s="7"/>
      <c r="BJ35" s="6" t="e">
        <f>BH35+BH36+BH37+#REF!+#REF!+#REF!</f>
        <v>#REF!</v>
      </c>
    </row>
    <row r="36" spans="1:63" s="5" customFormat="1" ht="24" customHeight="1" x14ac:dyDescent="0.25">
      <c r="A36" s="260"/>
      <c r="B36" s="261">
        <v>27</v>
      </c>
      <c r="C36" s="263"/>
      <c r="D36" s="275"/>
      <c r="E36" s="197" t="s">
        <v>3</v>
      </c>
      <c r="F36" s="25" t="s">
        <v>2</v>
      </c>
      <c r="G36" s="24"/>
      <c r="H36" s="296"/>
      <c r="I36" s="23"/>
      <c r="J36" s="19"/>
      <c r="K36" s="19"/>
      <c r="L36" s="21"/>
      <c r="M36" s="22"/>
      <c r="N36" s="19"/>
      <c r="O36" s="19"/>
      <c r="P36" s="21"/>
      <c r="Q36" s="22"/>
      <c r="R36" s="19"/>
      <c r="S36" s="19"/>
      <c r="T36" s="21"/>
      <c r="U36" s="22"/>
      <c r="V36" s="19"/>
      <c r="W36" s="19"/>
      <c r="X36" s="21"/>
      <c r="Y36" s="22"/>
      <c r="Z36" s="19"/>
      <c r="AA36" s="19"/>
      <c r="AB36" s="21"/>
      <c r="AC36" s="22"/>
      <c r="AD36" s="19"/>
      <c r="AE36" s="19"/>
      <c r="AF36" s="21"/>
      <c r="AG36" s="22"/>
      <c r="AH36" s="19"/>
      <c r="AI36" s="19"/>
      <c r="AJ36" s="21"/>
      <c r="AK36" s="22"/>
      <c r="AL36" s="19"/>
      <c r="AM36" s="19"/>
      <c r="AN36" s="21"/>
      <c r="AO36" s="123"/>
      <c r="AP36" s="121"/>
      <c r="AQ36" s="121"/>
      <c r="AR36" s="122"/>
      <c r="AS36" s="22"/>
      <c r="AT36" s="19"/>
      <c r="AU36" s="19"/>
      <c r="AV36" s="21"/>
      <c r="AW36" s="22"/>
      <c r="AX36" s="19"/>
      <c r="AY36" s="19"/>
      <c r="AZ36" s="21"/>
      <c r="BA36" s="20"/>
      <c r="BB36" s="19"/>
      <c r="BC36" s="19"/>
      <c r="BD36" s="18"/>
      <c r="BE36" s="8">
        <f>G36/2</f>
        <v>0</v>
      </c>
      <c r="BF36" s="6">
        <f>BE36*1</f>
        <v>0</v>
      </c>
      <c r="BG36" s="6">
        <f>BF36</f>
        <v>0</v>
      </c>
      <c r="BH36" s="6">
        <f t="shared" si="1"/>
        <v>0</v>
      </c>
      <c r="BI36" s="7"/>
      <c r="BJ36" s="17" t="e">
        <f>BJ35*100/D35</f>
        <v>#REF!</v>
      </c>
    </row>
    <row r="37" spans="1:63" s="5" customFormat="1" ht="41.45" customHeight="1" thickBot="1" x14ac:dyDescent="0.3">
      <c r="A37" s="260"/>
      <c r="B37" s="261">
        <v>28</v>
      </c>
      <c r="C37" s="264"/>
      <c r="D37" s="276"/>
      <c r="E37" s="198" t="s">
        <v>1</v>
      </c>
      <c r="F37" s="16" t="s">
        <v>0</v>
      </c>
      <c r="G37" s="15"/>
      <c r="H37" s="297"/>
      <c r="I37" s="14"/>
      <c r="J37" s="10"/>
      <c r="K37" s="10"/>
      <c r="L37" s="12"/>
      <c r="M37" s="13"/>
      <c r="N37" s="10"/>
      <c r="O37" s="10"/>
      <c r="P37" s="12"/>
      <c r="Q37" s="13"/>
      <c r="R37" s="10"/>
      <c r="S37" s="10"/>
      <c r="T37" s="12"/>
      <c r="U37" s="13"/>
      <c r="V37" s="10"/>
      <c r="W37" s="10"/>
      <c r="X37" s="12"/>
      <c r="Y37" s="13"/>
      <c r="Z37" s="10"/>
      <c r="AA37" s="10"/>
      <c r="AB37" s="12"/>
      <c r="AC37" s="13"/>
      <c r="AD37" s="10"/>
      <c r="AE37" s="10"/>
      <c r="AF37" s="12"/>
      <c r="AG37" s="13"/>
      <c r="AH37" s="10"/>
      <c r="AI37" s="10"/>
      <c r="AJ37" s="12"/>
      <c r="AK37" s="13"/>
      <c r="AL37" s="10"/>
      <c r="AM37" s="10"/>
      <c r="AN37" s="12"/>
      <c r="AO37" s="13"/>
      <c r="AP37" s="10"/>
      <c r="AQ37" s="10"/>
      <c r="AR37" s="12"/>
      <c r="AS37" s="13"/>
      <c r="AT37" s="10"/>
      <c r="AU37" s="10"/>
      <c r="AV37" s="12"/>
      <c r="AW37" s="13"/>
      <c r="AX37" s="134"/>
      <c r="AY37" s="134"/>
      <c r="AZ37" s="132"/>
      <c r="BA37" s="11"/>
      <c r="BB37" s="10"/>
      <c r="BC37" s="10"/>
      <c r="BD37" s="9"/>
      <c r="BE37" s="8">
        <f>G37/3</f>
        <v>0</v>
      </c>
      <c r="BF37" s="6">
        <f>BE37*2</f>
        <v>0</v>
      </c>
      <c r="BG37" s="6"/>
      <c r="BH37" s="6">
        <f t="shared" si="1"/>
        <v>0</v>
      </c>
      <c r="BI37" s="7"/>
      <c r="BJ37" s="6"/>
    </row>
    <row r="38" spans="1:63" s="5" customFormat="1" ht="28.5" x14ac:dyDescent="0.25">
      <c r="A38" s="260">
        <v>7</v>
      </c>
      <c r="B38" s="261">
        <v>29</v>
      </c>
      <c r="C38" s="262" t="s">
        <v>25</v>
      </c>
      <c r="D38" s="285" t="s">
        <v>148</v>
      </c>
      <c r="E38" s="66" t="s">
        <v>104</v>
      </c>
      <c r="F38" s="62" t="s">
        <v>80</v>
      </c>
      <c r="G38" s="43"/>
      <c r="H38" s="268" t="s">
        <v>24</v>
      </c>
      <c r="I38" s="156"/>
      <c r="J38" s="119"/>
      <c r="K38" s="119"/>
      <c r="L38" s="120"/>
      <c r="M38" s="118"/>
      <c r="N38" s="119"/>
      <c r="O38" s="119"/>
      <c r="P38" s="120"/>
      <c r="Q38" s="118"/>
      <c r="R38" s="119"/>
      <c r="S38" s="119"/>
      <c r="T38" s="120"/>
      <c r="U38" s="33"/>
      <c r="V38" s="32"/>
      <c r="W38" s="32"/>
      <c r="X38" s="31"/>
      <c r="Y38" s="81"/>
      <c r="Z38" s="78"/>
      <c r="AA38" s="78"/>
      <c r="AB38" s="80"/>
      <c r="AC38" s="81"/>
      <c r="AD38" s="78"/>
      <c r="AE38" s="78"/>
      <c r="AF38" s="80"/>
      <c r="AG38" s="81"/>
      <c r="AH38" s="78"/>
      <c r="AI38" s="78"/>
      <c r="AJ38" s="80"/>
      <c r="AK38" s="81"/>
      <c r="AL38" s="78"/>
      <c r="AM38" s="78"/>
      <c r="AN38" s="80"/>
      <c r="AO38" s="81"/>
      <c r="AP38" s="78"/>
      <c r="AQ38" s="78"/>
      <c r="AR38" s="80"/>
      <c r="AS38" s="81"/>
      <c r="AT38" s="78"/>
      <c r="AU38" s="78"/>
      <c r="AV38" s="80"/>
      <c r="AW38" s="81"/>
      <c r="AX38" s="78"/>
      <c r="AY38" s="78"/>
      <c r="AZ38" s="80"/>
      <c r="BA38" s="79"/>
      <c r="BB38" s="78"/>
      <c r="BC38" s="78"/>
      <c r="BD38" s="41"/>
      <c r="BE38" s="6">
        <f>G38/2</f>
        <v>0</v>
      </c>
      <c r="BF38" s="6">
        <f>BE38*2</f>
        <v>0</v>
      </c>
      <c r="BG38" s="6">
        <f>BF38</f>
        <v>0</v>
      </c>
      <c r="BH38" s="6">
        <f>BF38</f>
        <v>0</v>
      </c>
      <c r="BI38" s="7" t="e">
        <f>BH38+#REF!+BH47</f>
        <v>#REF!</v>
      </c>
      <c r="BJ38" s="61"/>
    </row>
    <row r="39" spans="1:63" s="5" customFormat="1" ht="28.5" x14ac:dyDescent="0.25">
      <c r="A39" s="260"/>
      <c r="B39" s="261">
        <v>30</v>
      </c>
      <c r="C39" s="263"/>
      <c r="D39" s="286"/>
      <c r="E39" s="65" t="s">
        <v>105</v>
      </c>
      <c r="F39" s="25" t="s">
        <v>81</v>
      </c>
      <c r="G39" s="38"/>
      <c r="H39" s="269"/>
      <c r="I39" s="95"/>
      <c r="J39" s="19"/>
      <c r="K39" s="19"/>
      <c r="L39" s="21"/>
      <c r="M39" s="22"/>
      <c r="N39" s="19"/>
      <c r="O39" s="19"/>
      <c r="P39" s="21"/>
      <c r="Q39" s="22"/>
      <c r="R39" s="19"/>
      <c r="S39" s="121"/>
      <c r="T39" s="122"/>
      <c r="U39" s="123"/>
      <c r="V39" s="121"/>
      <c r="W39" s="121"/>
      <c r="X39" s="122"/>
      <c r="Y39" s="138"/>
      <c r="Z39" s="139"/>
      <c r="AA39" s="139"/>
      <c r="AB39" s="140"/>
      <c r="AC39" s="75"/>
      <c r="AD39" s="72"/>
      <c r="AE39" s="72"/>
      <c r="AF39" s="74"/>
      <c r="AG39" s="75"/>
      <c r="AH39" s="72"/>
      <c r="AI39" s="72"/>
      <c r="AJ39" s="74"/>
      <c r="AK39" s="75"/>
      <c r="AL39" s="72"/>
      <c r="AM39" s="72"/>
      <c r="AN39" s="74"/>
      <c r="AO39" s="75"/>
      <c r="AP39" s="72"/>
      <c r="AQ39" s="72"/>
      <c r="AR39" s="74"/>
      <c r="AS39" s="75"/>
      <c r="AT39" s="72"/>
      <c r="AU39" s="72"/>
      <c r="AV39" s="74"/>
      <c r="AW39" s="75"/>
      <c r="AX39" s="72"/>
      <c r="AY39" s="72"/>
      <c r="AZ39" s="74"/>
      <c r="BA39" s="73"/>
      <c r="BB39" s="72"/>
      <c r="BC39" s="72"/>
      <c r="BD39" s="18"/>
      <c r="BE39" s="6"/>
      <c r="BF39" s="6"/>
      <c r="BG39" s="6"/>
      <c r="BH39" s="6"/>
      <c r="BI39" s="7"/>
      <c r="BJ39" s="61"/>
    </row>
    <row r="40" spans="1:63" s="5" customFormat="1" ht="28.5" x14ac:dyDescent="0.25">
      <c r="A40" s="260"/>
      <c r="B40" s="261">
        <v>31</v>
      </c>
      <c r="C40" s="263"/>
      <c r="D40" s="286"/>
      <c r="E40" s="65" t="s">
        <v>106</v>
      </c>
      <c r="F40" s="25" t="s">
        <v>82</v>
      </c>
      <c r="G40" s="38"/>
      <c r="H40" s="269"/>
      <c r="I40" s="95"/>
      <c r="J40" s="19"/>
      <c r="K40" s="19"/>
      <c r="L40" s="21"/>
      <c r="M40" s="22"/>
      <c r="N40" s="19"/>
      <c r="O40" s="19"/>
      <c r="P40" s="21"/>
      <c r="Q40" s="22"/>
      <c r="R40" s="19"/>
      <c r="S40" s="19"/>
      <c r="T40" s="21"/>
      <c r="U40" s="22"/>
      <c r="V40" s="19"/>
      <c r="W40" s="19"/>
      <c r="X40" s="21"/>
      <c r="Y40" s="138"/>
      <c r="Z40" s="139"/>
      <c r="AA40" s="139"/>
      <c r="AB40" s="140"/>
      <c r="AC40" s="138"/>
      <c r="AD40" s="139"/>
      <c r="AE40" s="139"/>
      <c r="AF40" s="140"/>
      <c r="AG40" s="75"/>
      <c r="AH40" s="72"/>
      <c r="AI40" s="72"/>
      <c r="AJ40" s="74"/>
      <c r="AK40" s="75"/>
      <c r="AL40" s="72"/>
      <c r="AM40" s="72"/>
      <c r="AN40" s="74"/>
      <c r="AO40" s="75"/>
      <c r="AP40" s="72"/>
      <c r="AQ40" s="72"/>
      <c r="AR40" s="74"/>
      <c r="AS40" s="75"/>
      <c r="AT40" s="72"/>
      <c r="AU40" s="72"/>
      <c r="AV40" s="74"/>
      <c r="AW40" s="75"/>
      <c r="AX40" s="72"/>
      <c r="AY40" s="72"/>
      <c r="AZ40" s="74"/>
      <c r="BA40" s="73"/>
      <c r="BB40" s="72"/>
      <c r="BC40" s="72"/>
      <c r="BD40" s="18"/>
      <c r="BE40" s="6"/>
      <c r="BF40" s="6"/>
      <c r="BG40" s="6"/>
      <c r="BH40" s="6"/>
      <c r="BI40" s="7"/>
      <c r="BJ40" s="61"/>
    </row>
    <row r="41" spans="1:63" s="5" customFormat="1" x14ac:dyDescent="0.25">
      <c r="A41" s="260"/>
      <c r="B41" s="261">
        <v>32</v>
      </c>
      <c r="C41" s="263"/>
      <c r="D41" s="286"/>
      <c r="E41" s="65" t="s">
        <v>107</v>
      </c>
      <c r="F41" s="25" t="s">
        <v>83</v>
      </c>
      <c r="G41" s="38"/>
      <c r="H41" s="269"/>
      <c r="I41" s="95"/>
      <c r="J41" s="19"/>
      <c r="K41" s="19"/>
      <c r="L41" s="21"/>
      <c r="M41" s="22"/>
      <c r="N41" s="19"/>
      <c r="O41" s="19"/>
      <c r="P41" s="21"/>
      <c r="Q41" s="22"/>
      <c r="R41" s="19"/>
      <c r="S41" s="19"/>
      <c r="T41" s="21"/>
      <c r="U41" s="22"/>
      <c r="V41" s="19"/>
      <c r="W41" s="19"/>
      <c r="X41" s="21"/>
      <c r="Y41" s="75"/>
      <c r="Z41" s="72"/>
      <c r="AA41" s="72"/>
      <c r="AB41" s="74"/>
      <c r="AC41" s="138"/>
      <c r="AD41" s="139"/>
      <c r="AE41" s="139"/>
      <c r="AF41" s="140"/>
      <c r="AG41" s="138"/>
      <c r="AH41" s="139"/>
      <c r="AI41" s="139"/>
      <c r="AJ41" s="140"/>
      <c r="AK41" s="138"/>
      <c r="AL41" s="139"/>
      <c r="AM41" s="139"/>
      <c r="AN41" s="140"/>
      <c r="AO41" s="75"/>
      <c r="AP41" s="72"/>
      <c r="AQ41" s="72"/>
      <c r="AR41" s="74"/>
      <c r="AS41" s="75"/>
      <c r="AT41" s="72"/>
      <c r="AU41" s="72"/>
      <c r="AV41" s="74"/>
      <c r="AW41" s="75"/>
      <c r="AX41" s="72"/>
      <c r="AY41" s="72"/>
      <c r="AZ41" s="74"/>
      <c r="BA41" s="73"/>
      <c r="BB41" s="72"/>
      <c r="BC41" s="72"/>
      <c r="BD41" s="18"/>
      <c r="BE41" s="6"/>
      <c r="BF41" s="6"/>
      <c r="BG41" s="6"/>
      <c r="BH41" s="6"/>
      <c r="BI41" s="7"/>
      <c r="BJ41" s="61"/>
    </row>
    <row r="42" spans="1:63" s="5" customFormat="1" ht="28.5" x14ac:dyDescent="0.25">
      <c r="A42" s="260"/>
      <c r="B42" s="261">
        <v>33</v>
      </c>
      <c r="C42" s="263"/>
      <c r="D42" s="286"/>
      <c r="E42" s="231" t="s">
        <v>108</v>
      </c>
      <c r="F42" s="25" t="s">
        <v>84</v>
      </c>
      <c r="G42" s="38"/>
      <c r="H42" s="269"/>
      <c r="I42" s="95"/>
      <c r="J42" s="19"/>
      <c r="K42" s="19"/>
      <c r="L42" s="21"/>
      <c r="M42" s="22"/>
      <c r="N42" s="19"/>
      <c r="O42" s="19"/>
      <c r="P42" s="21"/>
      <c r="Q42" s="22"/>
      <c r="R42" s="19"/>
      <c r="S42" s="19"/>
      <c r="T42" s="21"/>
      <c r="U42" s="22"/>
      <c r="V42" s="19"/>
      <c r="W42" s="19"/>
      <c r="X42" s="21"/>
      <c r="Y42" s="75"/>
      <c r="Z42" s="72"/>
      <c r="AA42" s="72"/>
      <c r="AB42" s="74"/>
      <c r="AC42" s="138"/>
      <c r="AD42" s="139"/>
      <c r="AE42" s="139"/>
      <c r="AF42" s="140"/>
      <c r="AG42" s="138"/>
      <c r="AH42" s="139"/>
      <c r="AI42" s="139"/>
      <c r="AJ42" s="140"/>
      <c r="AK42" s="138"/>
      <c r="AL42" s="139"/>
      <c r="AM42" s="139"/>
      <c r="AN42" s="140"/>
      <c r="AO42" s="75"/>
      <c r="AP42" s="72"/>
      <c r="AQ42" s="72"/>
      <c r="AR42" s="74"/>
      <c r="AS42" s="75"/>
      <c r="AT42" s="72"/>
      <c r="AU42" s="72"/>
      <c r="AV42" s="74"/>
      <c r="AW42" s="75"/>
      <c r="AX42" s="72"/>
      <c r="AY42" s="72"/>
      <c r="AZ42" s="74"/>
      <c r="BA42" s="73"/>
      <c r="BB42" s="72"/>
      <c r="BC42" s="72"/>
      <c r="BD42" s="18"/>
      <c r="BE42" s="6"/>
      <c r="BF42" s="6"/>
      <c r="BG42" s="6"/>
      <c r="BH42" s="6"/>
      <c r="BI42" s="7"/>
      <c r="BJ42" s="61"/>
    </row>
    <row r="43" spans="1:63" s="5" customFormat="1" ht="28.5" x14ac:dyDescent="0.25">
      <c r="A43" s="260"/>
      <c r="B43" s="261">
        <v>34</v>
      </c>
      <c r="C43" s="263"/>
      <c r="D43" s="286"/>
      <c r="E43" s="231" t="s">
        <v>109</v>
      </c>
      <c r="F43" s="46" t="s">
        <v>85</v>
      </c>
      <c r="G43" s="38"/>
      <c r="H43" s="269"/>
      <c r="I43" s="102"/>
      <c r="J43" s="103"/>
      <c r="K43" s="103"/>
      <c r="L43" s="124"/>
      <c r="M43" s="125"/>
      <c r="N43" s="103"/>
      <c r="O43" s="103"/>
      <c r="P43" s="124"/>
      <c r="Q43" s="125"/>
      <c r="R43" s="103"/>
      <c r="S43" s="103"/>
      <c r="T43" s="124"/>
      <c r="U43" s="125"/>
      <c r="V43" s="103"/>
      <c r="W43" s="103"/>
      <c r="X43" s="124"/>
      <c r="Y43" s="105"/>
      <c r="Z43" s="106"/>
      <c r="AA43" s="106"/>
      <c r="AB43" s="104"/>
      <c r="AC43" s="105"/>
      <c r="AD43" s="106"/>
      <c r="AE43" s="106"/>
      <c r="AF43" s="104"/>
      <c r="AG43" s="105"/>
      <c r="AH43" s="106"/>
      <c r="AI43" s="106"/>
      <c r="AJ43" s="104"/>
      <c r="AK43" s="105"/>
      <c r="AL43" s="106"/>
      <c r="AM43" s="141"/>
      <c r="AN43" s="142"/>
      <c r="AO43" s="143"/>
      <c r="AP43" s="141"/>
      <c r="AQ43" s="141"/>
      <c r="AR43" s="142"/>
      <c r="AS43" s="143"/>
      <c r="AT43" s="141"/>
      <c r="AU43" s="141"/>
      <c r="AV43" s="142"/>
      <c r="AW43" s="143"/>
      <c r="AX43" s="141"/>
      <c r="AY43" s="106"/>
      <c r="AZ43" s="104"/>
      <c r="BA43" s="107"/>
      <c r="BB43" s="106"/>
      <c r="BC43" s="106"/>
      <c r="BD43" s="18"/>
      <c r="BE43" s="6"/>
      <c r="BF43" s="6"/>
      <c r="BG43" s="6"/>
      <c r="BH43" s="6"/>
      <c r="BI43" s="7"/>
      <c r="BJ43" s="61"/>
    </row>
    <row r="44" spans="1:63" s="5" customFormat="1" ht="28.5" x14ac:dyDescent="0.25">
      <c r="A44" s="260"/>
      <c r="B44" s="261">
        <v>35</v>
      </c>
      <c r="C44" s="263"/>
      <c r="D44" s="286"/>
      <c r="E44" s="231" t="s">
        <v>110</v>
      </c>
      <c r="F44" s="46" t="s">
        <v>86</v>
      </c>
      <c r="G44" s="38"/>
      <c r="H44" s="269"/>
      <c r="I44" s="102"/>
      <c r="J44" s="103"/>
      <c r="K44" s="103"/>
      <c r="L44" s="124"/>
      <c r="M44" s="125"/>
      <c r="N44" s="103"/>
      <c r="O44" s="103"/>
      <c r="P44" s="124"/>
      <c r="Q44" s="125"/>
      <c r="R44" s="103"/>
      <c r="S44" s="103"/>
      <c r="T44" s="124"/>
      <c r="U44" s="125"/>
      <c r="V44" s="103"/>
      <c r="W44" s="103"/>
      <c r="X44" s="124"/>
      <c r="Y44" s="105"/>
      <c r="Z44" s="106"/>
      <c r="AA44" s="106"/>
      <c r="AB44" s="104"/>
      <c r="AC44" s="105"/>
      <c r="AD44" s="106"/>
      <c r="AE44" s="106"/>
      <c r="AF44" s="104"/>
      <c r="AG44" s="105"/>
      <c r="AH44" s="106"/>
      <c r="AI44" s="106"/>
      <c r="AJ44" s="104"/>
      <c r="AK44" s="105"/>
      <c r="AL44" s="106"/>
      <c r="AM44" s="141"/>
      <c r="AN44" s="142"/>
      <c r="AO44" s="143"/>
      <c r="AP44" s="141"/>
      <c r="AQ44" s="141"/>
      <c r="AR44" s="142"/>
      <c r="AS44" s="143"/>
      <c r="AT44" s="141"/>
      <c r="AU44" s="141"/>
      <c r="AV44" s="142"/>
      <c r="AW44" s="143"/>
      <c r="AX44" s="141"/>
      <c r="AY44" s="106"/>
      <c r="AZ44" s="104"/>
      <c r="BA44" s="107"/>
      <c r="BB44" s="106"/>
      <c r="BC44" s="106"/>
      <c r="BD44" s="18"/>
      <c r="BE44" s="6"/>
      <c r="BF44" s="6"/>
      <c r="BG44" s="6"/>
      <c r="BH44" s="6"/>
      <c r="BI44" s="7"/>
      <c r="BJ44" s="61"/>
    </row>
    <row r="45" spans="1:63" s="5" customFormat="1" ht="42.75" x14ac:dyDescent="0.25">
      <c r="A45" s="260"/>
      <c r="B45" s="261">
        <v>36</v>
      </c>
      <c r="C45" s="263"/>
      <c r="D45" s="286"/>
      <c r="E45" s="231" t="s">
        <v>157</v>
      </c>
      <c r="F45" s="46" t="s">
        <v>87</v>
      </c>
      <c r="G45" s="38"/>
      <c r="H45" s="269"/>
      <c r="I45" s="102"/>
      <c r="J45" s="103"/>
      <c r="K45" s="103"/>
      <c r="L45" s="124"/>
      <c r="M45" s="125"/>
      <c r="N45" s="103"/>
      <c r="O45" s="103"/>
      <c r="P45" s="124"/>
      <c r="Q45" s="125"/>
      <c r="R45" s="103"/>
      <c r="S45" s="103"/>
      <c r="T45" s="124"/>
      <c r="U45" s="125"/>
      <c r="V45" s="103"/>
      <c r="W45" s="103"/>
      <c r="X45" s="124"/>
      <c r="Y45" s="105"/>
      <c r="Z45" s="106"/>
      <c r="AA45" s="106"/>
      <c r="AB45" s="104"/>
      <c r="AC45" s="105"/>
      <c r="AD45" s="106"/>
      <c r="AE45" s="106"/>
      <c r="AF45" s="104"/>
      <c r="AG45" s="105"/>
      <c r="AH45" s="106"/>
      <c r="AI45" s="106"/>
      <c r="AJ45" s="104"/>
      <c r="AK45" s="105"/>
      <c r="AL45" s="106"/>
      <c r="AM45" s="106"/>
      <c r="AN45" s="104"/>
      <c r="AO45" s="105"/>
      <c r="AP45" s="106"/>
      <c r="AQ45" s="106"/>
      <c r="AR45" s="104"/>
      <c r="AS45" s="105"/>
      <c r="AT45" s="106"/>
      <c r="AU45" s="106"/>
      <c r="AV45" s="104"/>
      <c r="AW45" s="105"/>
      <c r="AX45" s="106"/>
      <c r="AY45" s="141"/>
      <c r="AZ45" s="142"/>
      <c r="BA45" s="107"/>
      <c r="BB45" s="106"/>
      <c r="BC45" s="106"/>
      <c r="BD45" s="18"/>
      <c r="BE45" s="6"/>
      <c r="BF45" s="6"/>
      <c r="BG45" s="6"/>
      <c r="BH45" s="6"/>
      <c r="BI45" s="7"/>
      <c r="BJ45" s="61"/>
    </row>
    <row r="46" spans="1:63" s="5" customFormat="1" ht="28.5" x14ac:dyDescent="0.25">
      <c r="A46" s="260"/>
      <c r="B46" s="261">
        <v>37</v>
      </c>
      <c r="C46" s="263"/>
      <c r="D46" s="286"/>
      <c r="E46" s="231" t="s">
        <v>111</v>
      </c>
      <c r="F46" s="46" t="s">
        <v>88</v>
      </c>
      <c r="G46" s="38"/>
      <c r="H46" s="269"/>
      <c r="I46" s="102"/>
      <c r="J46" s="103"/>
      <c r="K46" s="103"/>
      <c r="L46" s="124"/>
      <c r="M46" s="125"/>
      <c r="N46" s="103"/>
      <c r="O46" s="103"/>
      <c r="P46" s="124"/>
      <c r="Q46" s="125"/>
      <c r="R46" s="103"/>
      <c r="S46" s="103"/>
      <c r="T46" s="124"/>
      <c r="U46" s="125"/>
      <c r="V46" s="103"/>
      <c r="W46" s="103"/>
      <c r="X46" s="124"/>
      <c r="Y46" s="105"/>
      <c r="Z46" s="106"/>
      <c r="AA46" s="106"/>
      <c r="AB46" s="104"/>
      <c r="AC46" s="105"/>
      <c r="AD46" s="106"/>
      <c r="AE46" s="106"/>
      <c r="AF46" s="104"/>
      <c r="AG46" s="105"/>
      <c r="AH46" s="106"/>
      <c r="AI46" s="106"/>
      <c r="AJ46" s="104"/>
      <c r="AK46" s="105"/>
      <c r="AL46" s="106"/>
      <c r="AM46" s="106"/>
      <c r="AN46" s="104"/>
      <c r="AO46" s="105"/>
      <c r="AP46" s="106"/>
      <c r="AQ46" s="106"/>
      <c r="AR46" s="104"/>
      <c r="AS46" s="105"/>
      <c r="AT46" s="106"/>
      <c r="AU46" s="106"/>
      <c r="AV46" s="104"/>
      <c r="AW46" s="105"/>
      <c r="AX46" s="106"/>
      <c r="AY46" s="106"/>
      <c r="AZ46" s="104"/>
      <c r="BA46" s="157"/>
      <c r="BB46" s="141"/>
      <c r="BC46" s="106"/>
      <c r="BD46" s="18"/>
      <c r="BE46" s="6"/>
      <c r="BF46" s="6"/>
      <c r="BG46" s="6"/>
      <c r="BH46" s="6"/>
      <c r="BI46" s="7"/>
      <c r="BJ46" s="61"/>
    </row>
    <row r="47" spans="1:63" s="5" customFormat="1" ht="27" thickBot="1" x14ac:dyDescent="0.3">
      <c r="A47" s="260"/>
      <c r="B47" s="261">
        <v>38</v>
      </c>
      <c r="C47" s="264"/>
      <c r="D47" s="287"/>
      <c r="E47" s="64" t="s">
        <v>112</v>
      </c>
      <c r="F47" s="16" t="s">
        <v>89</v>
      </c>
      <c r="G47" s="36"/>
      <c r="H47" s="270"/>
      <c r="I47" s="97"/>
      <c r="J47" s="10"/>
      <c r="K47" s="10"/>
      <c r="L47" s="12"/>
      <c r="M47" s="13"/>
      <c r="N47" s="10"/>
      <c r="O47" s="10"/>
      <c r="P47" s="12"/>
      <c r="Q47" s="13"/>
      <c r="R47" s="10"/>
      <c r="S47" s="10"/>
      <c r="T47" s="12"/>
      <c r="U47" s="13"/>
      <c r="V47" s="10"/>
      <c r="W47" s="10"/>
      <c r="X47" s="12"/>
      <c r="Y47" s="69"/>
      <c r="Z47" s="67"/>
      <c r="AA47" s="67"/>
      <c r="AB47" s="68"/>
      <c r="AC47" s="69"/>
      <c r="AD47" s="67"/>
      <c r="AE47" s="67"/>
      <c r="AF47" s="68"/>
      <c r="AG47" s="69"/>
      <c r="AH47" s="67"/>
      <c r="AI47" s="67"/>
      <c r="AJ47" s="68"/>
      <c r="AK47" s="93"/>
      <c r="AL47" s="67"/>
      <c r="AM47" s="67"/>
      <c r="AN47" s="68"/>
      <c r="AO47" s="69"/>
      <c r="AP47" s="67"/>
      <c r="AQ47" s="67"/>
      <c r="AR47" s="68"/>
      <c r="AS47" s="69"/>
      <c r="AT47" s="67"/>
      <c r="AU47" s="67"/>
      <c r="AV47" s="68"/>
      <c r="AW47" s="69"/>
      <c r="AX47" s="67"/>
      <c r="AY47" s="67"/>
      <c r="AZ47" s="68"/>
      <c r="BA47" s="158"/>
      <c r="BB47" s="159"/>
      <c r="BC47" s="67"/>
      <c r="BD47" s="9"/>
      <c r="BE47" s="6">
        <f>G47</f>
        <v>0</v>
      </c>
      <c r="BF47" s="6">
        <f>BE47</f>
        <v>0</v>
      </c>
      <c r="BG47" s="6">
        <f>BF47</f>
        <v>0</v>
      </c>
      <c r="BH47" s="6">
        <f>BF47</f>
        <v>0</v>
      </c>
      <c r="BI47" s="7"/>
      <c r="BJ47" s="6"/>
    </row>
    <row r="48" spans="1:63" ht="106.5" customHeight="1" thickBot="1" x14ac:dyDescent="0.3">
      <c r="A48" s="258">
        <v>8</v>
      </c>
      <c r="B48" s="261">
        <v>39</v>
      </c>
      <c r="C48" s="262" t="s">
        <v>17</v>
      </c>
      <c r="D48" s="265" t="s">
        <v>147</v>
      </c>
      <c r="E48" s="196" t="s">
        <v>158</v>
      </c>
      <c r="F48" s="62" t="s">
        <v>159</v>
      </c>
      <c r="G48" s="43"/>
      <c r="H48" s="268" t="s">
        <v>16</v>
      </c>
      <c r="I48" s="94"/>
      <c r="J48" s="32"/>
      <c r="K48" s="32"/>
      <c r="L48" s="31"/>
      <c r="M48" s="33"/>
      <c r="N48" s="32"/>
      <c r="O48" s="32"/>
      <c r="P48" s="31"/>
      <c r="Q48" s="118"/>
      <c r="R48" s="119"/>
      <c r="S48" s="119"/>
      <c r="T48" s="120"/>
      <c r="U48" s="33"/>
      <c r="V48" s="32"/>
      <c r="W48" s="32"/>
      <c r="X48" s="31"/>
      <c r="Y48" s="118"/>
      <c r="Z48" s="119"/>
      <c r="AA48" s="119"/>
      <c r="AB48" s="120"/>
      <c r="AC48" s="33"/>
      <c r="AD48" s="32"/>
      <c r="AE48" s="32"/>
      <c r="AF48" s="31"/>
      <c r="AG48" s="118"/>
      <c r="AH48" s="119"/>
      <c r="AI48" s="119"/>
      <c r="AJ48" s="120"/>
      <c r="AK48" s="33"/>
      <c r="AL48" s="32"/>
      <c r="AM48" s="32"/>
      <c r="AN48" s="31"/>
      <c r="AO48" s="118"/>
      <c r="AP48" s="119"/>
      <c r="AQ48" s="119"/>
      <c r="AR48" s="120"/>
      <c r="AS48" s="33"/>
      <c r="AT48" s="32"/>
      <c r="AU48" s="32"/>
      <c r="AV48" s="31"/>
      <c r="AW48" s="33"/>
      <c r="AX48" s="32"/>
      <c r="AY48" s="32"/>
      <c r="AZ48" s="31"/>
      <c r="BA48" s="42"/>
      <c r="BB48" s="32"/>
      <c r="BC48" s="32"/>
      <c r="BD48" s="253"/>
      <c r="BE48" s="53">
        <f>G48/5</f>
        <v>0</v>
      </c>
      <c r="BF48" s="51">
        <f>BE48*4</f>
        <v>0</v>
      </c>
      <c r="BG48" s="51">
        <f>BF48</f>
        <v>0</v>
      </c>
      <c r="BH48" s="6">
        <f>BF48</f>
        <v>0</v>
      </c>
      <c r="BI48"/>
      <c r="BJ48" s="52" t="e">
        <f>BH48*100/D48</f>
        <v>#VALUE!</v>
      </c>
      <c r="BK48" s="5"/>
    </row>
    <row r="49" spans="1:63" ht="46.5" customHeight="1" x14ac:dyDescent="0.25">
      <c r="B49" s="261">
        <v>40</v>
      </c>
      <c r="C49" s="263"/>
      <c r="D49" s="266"/>
      <c r="E49" s="197" t="s">
        <v>77</v>
      </c>
      <c r="F49" s="25" t="s">
        <v>78</v>
      </c>
      <c r="G49" s="38"/>
      <c r="H49" s="269"/>
      <c r="I49" s="95"/>
      <c r="J49" s="19"/>
      <c r="K49" s="19"/>
      <c r="L49" s="21"/>
      <c r="M49" s="22"/>
      <c r="N49" s="121"/>
      <c r="O49" s="121"/>
      <c r="P49" s="122"/>
      <c r="Q49" s="123"/>
      <c r="R49" s="121"/>
      <c r="S49" s="121"/>
      <c r="T49" s="122"/>
      <c r="U49" s="123"/>
      <c r="V49" s="121"/>
      <c r="W49" s="121"/>
      <c r="X49" s="122"/>
      <c r="Y49" s="123"/>
      <c r="Z49" s="121"/>
      <c r="AA49" s="121"/>
      <c r="AB49" s="122"/>
      <c r="AC49" s="123"/>
      <c r="AD49" s="121"/>
      <c r="AE49" s="121"/>
      <c r="AF49" s="122"/>
      <c r="AG49" s="147"/>
      <c r="AH49" s="148"/>
      <c r="AI49" s="148"/>
      <c r="AJ49" s="149"/>
      <c r="AK49" s="123"/>
      <c r="AL49" s="121"/>
      <c r="AM49" s="121"/>
      <c r="AN49" s="122"/>
      <c r="AO49" s="123"/>
      <c r="AP49" s="121"/>
      <c r="AQ49" s="121"/>
      <c r="AR49" s="122"/>
      <c r="AS49" s="123"/>
      <c r="AT49" s="121"/>
      <c r="AU49" s="121"/>
      <c r="AV49" s="122"/>
      <c r="AW49" s="22"/>
      <c r="AX49" s="19"/>
      <c r="AY49" s="19"/>
      <c r="AZ49" s="21"/>
      <c r="BA49" s="20"/>
      <c r="BB49" s="19"/>
      <c r="BC49" s="19"/>
      <c r="BD49" s="48"/>
      <c r="BE49" s="51">
        <f>G49</f>
        <v>0</v>
      </c>
      <c r="BF49" s="51">
        <f>BE49</f>
        <v>0</v>
      </c>
      <c r="BG49" s="51">
        <f>BE49</f>
        <v>0</v>
      </c>
      <c r="BH49" s="6">
        <f>BF49</f>
        <v>0</v>
      </c>
      <c r="BI49" s="50"/>
      <c r="BJ49" s="49" t="e">
        <f>BH49+BH50+#REF!+#REF!</f>
        <v>#REF!</v>
      </c>
      <c r="BK49" s="5"/>
    </row>
    <row r="50" spans="1:63" ht="79.5" customHeight="1" thickBot="1" x14ac:dyDescent="0.3">
      <c r="B50" s="261">
        <v>41</v>
      </c>
      <c r="C50" s="264"/>
      <c r="D50" s="267"/>
      <c r="E50" s="198" t="s">
        <v>113</v>
      </c>
      <c r="F50" s="16" t="s">
        <v>114</v>
      </c>
      <c r="G50" s="36"/>
      <c r="H50" s="270"/>
      <c r="I50" s="97"/>
      <c r="J50" s="10"/>
      <c r="K50" s="10"/>
      <c r="L50" s="12"/>
      <c r="M50" s="13"/>
      <c r="N50" s="10"/>
      <c r="O50" s="10"/>
      <c r="P50" s="12"/>
      <c r="Q50" s="150"/>
      <c r="R50" s="134"/>
      <c r="S50" s="134"/>
      <c r="T50" s="132"/>
      <c r="U50" s="254"/>
      <c r="V50" s="159"/>
      <c r="W50" s="159"/>
      <c r="X50" s="255"/>
      <c r="Y50" s="254"/>
      <c r="Z50" s="159"/>
      <c r="AA50" s="159"/>
      <c r="AB50" s="255"/>
      <c r="AC50" s="150"/>
      <c r="AD50" s="134"/>
      <c r="AE50" s="134"/>
      <c r="AF50" s="132"/>
      <c r="AG50" s="256"/>
      <c r="AH50" s="134"/>
      <c r="AI50" s="134"/>
      <c r="AJ50" s="132"/>
      <c r="AK50" s="150"/>
      <c r="AL50" s="134"/>
      <c r="AM50" s="134"/>
      <c r="AN50" s="132"/>
      <c r="AO50" s="13"/>
      <c r="AP50" s="10"/>
      <c r="AQ50" s="10"/>
      <c r="AR50" s="12"/>
      <c r="AS50" s="13"/>
      <c r="AT50" s="10"/>
      <c r="AU50" s="10"/>
      <c r="AV50" s="12"/>
      <c r="AW50" s="13"/>
      <c r="AX50" s="10"/>
      <c r="AY50" s="10"/>
      <c r="AZ50" s="12"/>
      <c r="BA50" s="11"/>
      <c r="BB50" s="10"/>
      <c r="BC50" s="10"/>
      <c r="BD50" s="257"/>
      <c r="BE50">
        <f>G50</f>
        <v>0</v>
      </c>
      <c r="BF50">
        <f>BE50</f>
        <v>0</v>
      </c>
      <c r="BG50">
        <f>BF50</f>
        <v>0</v>
      </c>
      <c r="BH50" s="6">
        <f>BF50</f>
        <v>0</v>
      </c>
      <c r="BI50" s="45"/>
      <c r="BJ50" s="47" t="e">
        <f>BJ49*100/D49</f>
        <v>#REF!</v>
      </c>
      <c r="BK50" s="5"/>
    </row>
    <row r="51" spans="1:63" ht="42.75" x14ac:dyDescent="0.25">
      <c r="A51" s="258">
        <v>9</v>
      </c>
      <c r="B51" s="261">
        <v>42</v>
      </c>
      <c r="C51" s="343" t="s">
        <v>92</v>
      </c>
      <c r="D51" s="275" t="s">
        <v>145</v>
      </c>
      <c r="E51" s="233" t="s">
        <v>93</v>
      </c>
      <c r="F51" s="236" t="s">
        <v>94</v>
      </c>
      <c r="G51" s="171"/>
      <c r="H51" s="296" t="s">
        <v>96</v>
      </c>
      <c r="I51" s="101"/>
      <c r="J51" s="28"/>
      <c r="K51" s="28"/>
      <c r="L51" s="29"/>
      <c r="M51" s="30"/>
      <c r="N51" s="172"/>
      <c r="O51" s="145"/>
      <c r="P51" s="146"/>
      <c r="Q51" s="144"/>
      <c r="R51" s="145"/>
      <c r="S51" s="145"/>
      <c r="T51" s="146"/>
      <c r="U51" s="144"/>
      <c r="V51" s="145"/>
      <c r="W51" s="145"/>
      <c r="X51" s="146"/>
      <c r="Y51" s="30"/>
      <c r="Z51" s="28"/>
      <c r="AA51" s="28"/>
      <c r="AB51" s="29"/>
      <c r="AC51" s="30"/>
      <c r="AD51" s="90"/>
      <c r="AE51" s="90"/>
      <c r="AF51" s="91"/>
      <c r="AG51" s="89"/>
      <c r="AH51" s="90"/>
      <c r="AI51" s="90"/>
      <c r="AJ51" s="91"/>
      <c r="AK51" s="89"/>
      <c r="AL51" s="90"/>
      <c r="AM51" s="90"/>
      <c r="AN51" s="91"/>
      <c r="AO51" s="89"/>
      <c r="AP51" s="90"/>
      <c r="AQ51" s="90"/>
      <c r="AR51" s="91"/>
      <c r="AS51" s="89"/>
      <c r="AT51" s="90"/>
      <c r="AU51" s="90"/>
      <c r="AV51" s="91"/>
      <c r="AW51" s="89"/>
      <c r="AX51" s="90"/>
      <c r="AY51" s="90"/>
      <c r="AZ51" s="91"/>
      <c r="BA51" s="92"/>
      <c r="BB51" s="90"/>
      <c r="BC51" s="28"/>
      <c r="BD51" s="27"/>
      <c r="BK51" s="5"/>
    </row>
    <row r="52" spans="1:63" ht="71.25" x14ac:dyDescent="0.25">
      <c r="B52" s="261">
        <v>43</v>
      </c>
      <c r="C52" s="263"/>
      <c r="D52" s="275"/>
      <c r="E52" s="197" t="s">
        <v>142</v>
      </c>
      <c r="F52" s="154" t="s">
        <v>122</v>
      </c>
      <c r="G52" s="26"/>
      <c r="H52" s="296"/>
      <c r="I52" s="95"/>
      <c r="J52" s="19"/>
      <c r="K52" s="19"/>
      <c r="L52" s="21"/>
      <c r="M52" s="22"/>
      <c r="N52" s="19"/>
      <c r="O52" s="121"/>
      <c r="P52" s="122"/>
      <c r="Q52" s="123"/>
      <c r="R52" s="121"/>
      <c r="S52" s="121"/>
      <c r="T52" s="122"/>
      <c r="U52" s="22"/>
      <c r="V52" s="19"/>
      <c r="W52" s="19"/>
      <c r="X52" s="21"/>
      <c r="Y52" s="22"/>
      <c r="Z52" s="19"/>
      <c r="AA52" s="19"/>
      <c r="AB52" s="21"/>
      <c r="AC52" s="22"/>
      <c r="AD52" s="19"/>
      <c r="AE52" s="19"/>
      <c r="AF52" s="21"/>
      <c r="AG52" s="22"/>
      <c r="AH52" s="19"/>
      <c r="AI52" s="19"/>
      <c r="AJ52" s="21"/>
      <c r="AK52" s="22"/>
      <c r="AL52" s="19"/>
      <c r="AM52" s="19"/>
      <c r="AN52" s="21"/>
      <c r="AO52" s="22"/>
      <c r="AP52" s="19"/>
      <c r="AQ52" s="19"/>
      <c r="AR52" s="21"/>
      <c r="AS52" s="22"/>
      <c r="AT52" s="19"/>
      <c r="AU52" s="19"/>
      <c r="AV52" s="21"/>
      <c r="AW52" s="22"/>
      <c r="AX52" s="19"/>
      <c r="AY52" s="19"/>
      <c r="AZ52" s="21"/>
      <c r="BA52" s="20"/>
      <c r="BB52" s="19"/>
      <c r="BC52" s="19"/>
      <c r="BD52" s="18"/>
      <c r="BK52" s="5"/>
    </row>
    <row r="53" spans="1:63" ht="28.5" x14ac:dyDescent="0.25">
      <c r="B53" s="261">
        <v>44</v>
      </c>
      <c r="C53" s="263"/>
      <c r="D53" s="275"/>
      <c r="E53" s="197" t="s">
        <v>124</v>
      </c>
      <c r="F53" s="154" t="s">
        <v>123</v>
      </c>
      <c r="G53" s="26"/>
      <c r="H53" s="296"/>
      <c r="I53" s="95"/>
      <c r="J53" s="19"/>
      <c r="K53" s="19"/>
      <c r="L53" s="21"/>
      <c r="M53" s="22"/>
      <c r="N53" s="19"/>
      <c r="O53" s="19"/>
      <c r="P53" s="21"/>
      <c r="Q53" s="22"/>
      <c r="R53" s="19"/>
      <c r="S53" s="19"/>
      <c r="T53" s="21"/>
      <c r="U53" s="123"/>
      <c r="V53" s="121"/>
      <c r="W53" s="121"/>
      <c r="X53" s="122"/>
      <c r="Y53" s="123"/>
      <c r="Z53" s="121"/>
      <c r="AA53" s="121"/>
      <c r="AB53" s="122"/>
      <c r="AC53" s="22"/>
      <c r="AD53" s="19"/>
      <c r="AE53" s="19"/>
      <c r="AF53" s="21"/>
      <c r="AG53" s="22"/>
      <c r="AH53" s="19"/>
      <c r="AI53" s="19"/>
      <c r="AJ53" s="21"/>
      <c r="AK53" s="22"/>
      <c r="AL53" s="19"/>
      <c r="AM53" s="19"/>
      <c r="AN53" s="21"/>
      <c r="AO53" s="22"/>
      <c r="AP53" s="19"/>
      <c r="AQ53" s="19"/>
      <c r="AR53" s="21"/>
      <c r="AS53" s="22"/>
      <c r="AT53" s="19"/>
      <c r="AU53" s="19"/>
      <c r="AV53" s="21"/>
      <c r="AW53" s="22"/>
      <c r="AX53" s="19"/>
      <c r="AY53" s="19"/>
      <c r="AZ53" s="21"/>
      <c r="BA53" s="20"/>
      <c r="BB53" s="19"/>
      <c r="BC53" s="19"/>
      <c r="BD53" s="18"/>
      <c r="BK53" s="5"/>
    </row>
    <row r="54" spans="1:63" ht="28.5" x14ac:dyDescent="0.25">
      <c r="B54" s="261">
        <v>45</v>
      </c>
      <c r="C54" s="263"/>
      <c r="D54" s="275"/>
      <c r="E54" s="197" t="s">
        <v>140</v>
      </c>
      <c r="F54" s="154" t="s">
        <v>141</v>
      </c>
      <c r="G54" s="26"/>
      <c r="H54" s="296"/>
      <c r="I54" s="95"/>
      <c r="J54" s="19"/>
      <c r="K54" s="19"/>
      <c r="L54" s="21"/>
      <c r="M54" s="22"/>
      <c r="N54" s="19"/>
      <c r="O54" s="19"/>
      <c r="P54" s="21"/>
      <c r="Q54" s="22"/>
      <c r="R54" s="19"/>
      <c r="S54" s="19"/>
      <c r="T54" s="21"/>
      <c r="U54" s="182"/>
      <c r="V54" s="183"/>
      <c r="W54" s="183"/>
      <c r="X54" s="184"/>
      <c r="Y54" s="182"/>
      <c r="Z54" s="183"/>
      <c r="AA54" s="183"/>
      <c r="AB54" s="184"/>
      <c r="AC54" s="123"/>
      <c r="AD54" s="121"/>
      <c r="AE54" s="121"/>
      <c r="AF54" s="122"/>
      <c r="AG54" s="123"/>
      <c r="AH54" s="121"/>
      <c r="AI54" s="121"/>
      <c r="AJ54" s="122"/>
      <c r="AK54" s="123"/>
      <c r="AL54" s="121"/>
      <c r="AM54" s="121"/>
      <c r="AN54" s="122"/>
      <c r="AO54" s="123"/>
      <c r="AP54" s="121"/>
      <c r="AQ54" s="121"/>
      <c r="AR54" s="122"/>
      <c r="AS54" s="123"/>
      <c r="AT54" s="121"/>
      <c r="AU54" s="121"/>
      <c r="AV54" s="122"/>
      <c r="AW54" s="123"/>
      <c r="AX54" s="121"/>
      <c r="AY54" s="121"/>
      <c r="AZ54" s="122"/>
      <c r="BA54" s="20"/>
      <c r="BB54" s="19"/>
      <c r="BC54" s="19"/>
      <c r="BD54" s="18"/>
      <c r="BK54" s="5"/>
    </row>
    <row r="55" spans="1:63" ht="43.5" thickBot="1" x14ac:dyDescent="0.3">
      <c r="B55" s="261">
        <v>46</v>
      </c>
      <c r="C55" s="344"/>
      <c r="D55" s="275"/>
      <c r="E55" s="197" t="s">
        <v>143</v>
      </c>
      <c r="F55" s="154" t="s">
        <v>117</v>
      </c>
      <c r="G55" s="185"/>
      <c r="H55" s="296"/>
      <c r="I55" s="102"/>
      <c r="J55" s="103"/>
      <c r="K55" s="103"/>
      <c r="L55" s="124"/>
      <c r="M55" s="125"/>
      <c r="N55" s="103"/>
      <c r="O55" s="103"/>
      <c r="P55" s="124"/>
      <c r="Q55" s="125"/>
      <c r="R55" s="103"/>
      <c r="S55" s="103"/>
      <c r="T55" s="124"/>
      <c r="U55" s="125"/>
      <c r="V55" s="103"/>
      <c r="W55" s="103"/>
      <c r="X55" s="124"/>
      <c r="Y55" s="125"/>
      <c r="Z55" s="103"/>
      <c r="AA55" s="103"/>
      <c r="AB55" s="124"/>
      <c r="AC55" s="125"/>
      <c r="AD55" s="103"/>
      <c r="AE55" s="103"/>
      <c r="AF55" s="124"/>
      <c r="AG55" s="125"/>
      <c r="AH55" s="103"/>
      <c r="AI55" s="103"/>
      <c r="AJ55" s="124"/>
      <c r="AK55" s="125"/>
      <c r="AL55" s="103"/>
      <c r="AM55" s="103"/>
      <c r="AN55" s="124"/>
      <c r="AO55" s="125"/>
      <c r="AP55" s="103"/>
      <c r="AQ55" s="103"/>
      <c r="AR55" s="124"/>
      <c r="AS55" s="125"/>
      <c r="AT55" s="103"/>
      <c r="AU55" s="103"/>
      <c r="AV55" s="124"/>
      <c r="AW55" s="186"/>
      <c r="AX55" s="130"/>
      <c r="AY55" s="130"/>
      <c r="AZ55" s="129"/>
      <c r="BA55" s="207"/>
      <c r="BB55" s="130"/>
      <c r="BC55" s="103"/>
      <c r="BD55" s="187"/>
      <c r="BK55" s="5"/>
    </row>
    <row r="56" spans="1:63" ht="28.5" x14ac:dyDescent="0.25">
      <c r="A56" s="258">
        <v>10</v>
      </c>
      <c r="B56" s="261">
        <v>47</v>
      </c>
      <c r="C56" s="262" t="s">
        <v>95</v>
      </c>
      <c r="D56" s="274" t="s">
        <v>127</v>
      </c>
      <c r="E56" s="196" t="s">
        <v>121</v>
      </c>
      <c r="F56" s="203" t="s">
        <v>150</v>
      </c>
      <c r="G56" s="34"/>
      <c r="H56" s="334" t="s">
        <v>96</v>
      </c>
      <c r="I56" s="94"/>
      <c r="J56" s="32"/>
      <c r="K56" s="32"/>
      <c r="L56" s="31"/>
      <c r="M56" s="33"/>
      <c r="N56" s="32"/>
      <c r="O56" s="32"/>
      <c r="P56" s="31"/>
      <c r="Q56" s="33"/>
      <c r="R56" s="32"/>
      <c r="S56" s="32"/>
      <c r="T56" s="31"/>
      <c r="U56" s="118"/>
      <c r="V56" s="119"/>
      <c r="W56" s="119"/>
      <c r="X56" s="120"/>
      <c r="Y56" s="118"/>
      <c r="Z56" s="119"/>
      <c r="AA56" s="119"/>
      <c r="AB56" s="120"/>
      <c r="AC56" s="118"/>
      <c r="AD56" s="133"/>
      <c r="AE56" s="133"/>
      <c r="AF56" s="136"/>
      <c r="AG56" s="81"/>
      <c r="AH56" s="78"/>
      <c r="AI56" s="78"/>
      <c r="AJ56" s="80"/>
      <c r="AK56" s="81"/>
      <c r="AL56" s="78"/>
      <c r="AM56" s="78"/>
      <c r="AN56" s="80"/>
      <c r="AO56" s="81"/>
      <c r="AP56" s="78"/>
      <c r="AQ56" s="78"/>
      <c r="AR56" s="80"/>
      <c r="AS56" s="81"/>
      <c r="AT56" s="78"/>
      <c r="AU56" s="78"/>
      <c r="AV56" s="80"/>
      <c r="AW56" s="81"/>
      <c r="AX56" s="78"/>
      <c r="AY56" s="78"/>
      <c r="AZ56" s="80"/>
      <c r="BA56" s="79"/>
      <c r="BB56" s="78"/>
      <c r="BC56" s="32"/>
      <c r="BD56" s="41"/>
      <c r="BK56" s="5"/>
    </row>
    <row r="57" spans="1:63" ht="42.75" x14ac:dyDescent="0.25">
      <c r="B57" s="261">
        <v>48</v>
      </c>
      <c r="C57" s="344"/>
      <c r="D57" s="275"/>
      <c r="E57" s="197" t="s">
        <v>97</v>
      </c>
      <c r="F57" s="117" t="s">
        <v>98</v>
      </c>
      <c r="G57" s="188"/>
      <c r="H57" s="296"/>
      <c r="I57" s="102"/>
      <c r="J57" s="103"/>
      <c r="K57" s="103"/>
      <c r="L57" s="124"/>
      <c r="M57" s="125"/>
      <c r="N57" s="103"/>
      <c r="O57" s="103"/>
      <c r="P57" s="124"/>
      <c r="Q57" s="125"/>
      <c r="R57" s="103"/>
      <c r="S57" s="103"/>
      <c r="T57" s="124"/>
      <c r="U57" s="125"/>
      <c r="V57" s="103"/>
      <c r="W57" s="103"/>
      <c r="X57" s="124"/>
      <c r="Y57" s="186"/>
      <c r="Z57" s="130"/>
      <c r="AA57" s="130"/>
      <c r="AB57" s="129"/>
      <c r="AC57" s="125"/>
      <c r="AD57" s="103"/>
      <c r="AE57" s="103"/>
      <c r="AF57" s="124"/>
      <c r="AG57" s="125"/>
      <c r="AH57" s="103"/>
      <c r="AI57" s="103"/>
      <c r="AJ57" s="124"/>
      <c r="AK57" s="190"/>
      <c r="AL57" s="191"/>
      <c r="AM57" s="191"/>
      <c r="AN57" s="192"/>
      <c r="AO57" s="125"/>
      <c r="AP57" s="103"/>
      <c r="AQ57" s="103"/>
      <c r="AR57" s="124"/>
      <c r="AS57" s="125"/>
      <c r="AT57" s="103"/>
      <c r="AU57" s="103"/>
      <c r="AV57" s="124"/>
      <c r="AW57" s="125"/>
      <c r="AX57" s="103"/>
      <c r="AY57" s="103"/>
      <c r="AZ57" s="124"/>
      <c r="BA57" s="126"/>
      <c r="BB57" s="103"/>
      <c r="BC57" s="103"/>
      <c r="BD57" s="127"/>
      <c r="BK57" s="5"/>
    </row>
    <row r="58" spans="1:63" ht="42.75" x14ac:dyDescent="0.25">
      <c r="B58" s="261">
        <v>49</v>
      </c>
      <c r="C58" s="344"/>
      <c r="D58" s="275"/>
      <c r="E58" s="197" t="s">
        <v>118</v>
      </c>
      <c r="F58" s="25" t="s">
        <v>99</v>
      </c>
      <c r="G58" s="188"/>
      <c r="H58" s="296"/>
      <c r="I58" s="189"/>
      <c r="J58" s="103"/>
      <c r="K58" s="103"/>
      <c r="L58" s="124"/>
      <c r="M58" s="125"/>
      <c r="N58" s="103"/>
      <c r="O58" s="103"/>
      <c r="P58" s="124"/>
      <c r="Q58" s="125"/>
      <c r="R58" s="103"/>
      <c r="S58" s="103"/>
      <c r="T58" s="124"/>
      <c r="U58" s="186"/>
      <c r="V58" s="130"/>
      <c r="W58" s="130"/>
      <c r="X58" s="129"/>
      <c r="Y58" s="186"/>
      <c r="Z58" s="130"/>
      <c r="AA58" s="130"/>
      <c r="AB58" s="129"/>
      <c r="AC58" s="186"/>
      <c r="AD58" s="130"/>
      <c r="AE58" s="130"/>
      <c r="AF58" s="129"/>
      <c r="AG58" s="125"/>
      <c r="AH58" s="103"/>
      <c r="AI58" s="103"/>
      <c r="AJ58" s="124"/>
      <c r="AK58" s="190"/>
      <c r="AL58" s="191"/>
      <c r="AM58" s="191"/>
      <c r="AN58" s="192"/>
      <c r="AO58" s="125"/>
      <c r="AP58" s="103"/>
      <c r="AQ58" s="103"/>
      <c r="AR58" s="124"/>
      <c r="AS58" s="125"/>
      <c r="AT58" s="103"/>
      <c r="AU58" s="103"/>
      <c r="AV58" s="124"/>
      <c r="AW58" s="125"/>
      <c r="AX58" s="103"/>
      <c r="AY58" s="103"/>
      <c r="AZ58" s="124"/>
      <c r="BA58" s="126"/>
      <c r="BB58" s="103"/>
      <c r="BC58" s="103"/>
      <c r="BD58" s="127"/>
      <c r="BK58" s="5"/>
    </row>
    <row r="59" spans="1:63" ht="28.5" x14ac:dyDescent="0.25">
      <c r="B59" s="261">
        <v>50</v>
      </c>
      <c r="C59" s="344"/>
      <c r="D59" s="275"/>
      <c r="E59" s="197" t="s">
        <v>119</v>
      </c>
      <c r="F59" s="25" t="s">
        <v>100</v>
      </c>
      <c r="G59" s="188"/>
      <c r="H59" s="296"/>
      <c r="I59" s="189"/>
      <c r="J59" s="103"/>
      <c r="K59" s="103"/>
      <c r="L59" s="124"/>
      <c r="M59" s="125"/>
      <c r="N59" s="103"/>
      <c r="O59" s="103"/>
      <c r="P59" s="124"/>
      <c r="Q59" s="125"/>
      <c r="R59" s="103"/>
      <c r="S59" s="103"/>
      <c r="T59" s="124"/>
      <c r="U59" s="125"/>
      <c r="V59" s="103"/>
      <c r="W59" s="103"/>
      <c r="X59" s="124"/>
      <c r="Y59" s="186"/>
      <c r="Z59" s="130"/>
      <c r="AA59" s="130"/>
      <c r="AB59" s="129"/>
      <c r="AC59" s="186"/>
      <c r="AD59" s="130"/>
      <c r="AE59" s="130"/>
      <c r="AF59" s="129"/>
      <c r="AG59" s="186"/>
      <c r="AH59" s="130"/>
      <c r="AI59" s="130"/>
      <c r="AJ59" s="129"/>
      <c r="AK59" s="190"/>
      <c r="AL59" s="191"/>
      <c r="AM59" s="191"/>
      <c r="AN59" s="192"/>
      <c r="AO59" s="125"/>
      <c r="AP59" s="103"/>
      <c r="AQ59" s="103"/>
      <c r="AR59" s="124"/>
      <c r="AS59" s="125"/>
      <c r="AT59" s="103"/>
      <c r="AU59" s="103"/>
      <c r="AV59" s="124"/>
      <c r="AW59" s="125"/>
      <c r="AX59" s="103"/>
      <c r="AY59" s="103"/>
      <c r="AZ59" s="124"/>
      <c r="BA59" s="126"/>
      <c r="BB59" s="103"/>
      <c r="BC59" s="103"/>
      <c r="BD59" s="127"/>
      <c r="BK59" s="5"/>
    </row>
    <row r="60" spans="1:63" ht="28.5" x14ac:dyDescent="0.25">
      <c r="B60" s="261">
        <v>51</v>
      </c>
      <c r="C60" s="344"/>
      <c r="D60" s="275"/>
      <c r="E60" s="197" t="s">
        <v>120</v>
      </c>
      <c r="F60" s="25" t="s">
        <v>101</v>
      </c>
      <c r="G60" s="188"/>
      <c r="H60" s="296"/>
      <c r="I60" s="189"/>
      <c r="J60" s="103"/>
      <c r="K60" s="103"/>
      <c r="L60" s="124"/>
      <c r="M60" s="125"/>
      <c r="N60" s="103"/>
      <c r="O60" s="103"/>
      <c r="P60" s="124"/>
      <c r="Q60" s="125"/>
      <c r="R60" s="103"/>
      <c r="S60" s="103"/>
      <c r="T60" s="124"/>
      <c r="U60" s="125"/>
      <c r="V60" s="103"/>
      <c r="W60" s="103"/>
      <c r="X60" s="124"/>
      <c r="Y60" s="125"/>
      <c r="Z60" s="103"/>
      <c r="AA60" s="103"/>
      <c r="AB60" s="124"/>
      <c r="AC60" s="186"/>
      <c r="AD60" s="130"/>
      <c r="AE60" s="130"/>
      <c r="AF60" s="129"/>
      <c r="AG60" s="186"/>
      <c r="AH60" s="130"/>
      <c r="AI60" s="130"/>
      <c r="AJ60" s="129"/>
      <c r="AK60" s="193"/>
      <c r="AL60" s="194"/>
      <c r="AM60" s="194"/>
      <c r="AN60" s="195"/>
      <c r="AO60" s="125"/>
      <c r="AP60" s="103"/>
      <c r="AQ60" s="103"/>
      <c r="AR60" s="124"/>
      <c r="AS60" s="125"/>
      <c r="AT60" s="103"/>
      <c r="AU60" s="103"/>
      <c r="AV60" s="124"/>
      <c r="AW60" s="125"/>
      <c r="AX60" s="103"/>
      <c r="AY60" s="103"/>
      <c r="AZ60" s="124"/>
      <c r="BA60" s="126"/>
      <c r="BB60" s="103"/>
      <c r="BC60" s="103"/>
      <c r="BD60" s="127"/>
      <c r="BK60" s="5"/>
    </row>
    <row r="61" spans="1:63" ht="43.5" thickBot="1" x14ac:dyDescent="0.3">
      <c r="B61" s="261">
        <v>52</v>
      </c>
      <c r="C61" s="264"/>
      <c r="D61" s="276"/>
      <c r="E61" s="198" t="s">
        <v>144</v>
      </c>
      <c r="F61" s="16" t="s">
        <v>102</v>
      </c>
      <c r="G61" s="15"/>
      <c r="H61" s="297"/>
      <c r="I61" s="14"/>
      <c r="J61" s="10"/>
      <c r="K61" s="10"/>
      <c r="L61" s="12"/>
      <c r="M61" s="13"/>
      <c r="N61" s="10"/>
      <c r="O61" s="10"/>
      <c r="P61" s="12"/>
      <c r="Q61" s="13"/>
      <c r="R61" s="10"/>
      <c r="S61" s="10"/>
      <c r="T61" s="12"/>
      <c r="U61" s="13"/>
      <c r="V61" s="10"/>
      <c r="W61" s="10"/>
      <c r="X61" s="12"/>
      <c r="Y61" s="13"/>
      <c r="Z61" s="10"/>
      <c r="AA61" s="10"/>
      <c r="AB61" s="12"/>
      <c r="AC61" s="13"/>
      <c r="AD61" s="10"/>
      <c r="AE61" s="10"/>
      <c r="AF61" s="12"/>
      <c r="AG61" s="13"/>
      <c r="AH61" s="10"/>
      <c r="AI61" s="10"/>
      <c r="AJ61" s="12"/>
      <c r="AK61" s="204"/>
      <c r="AL61" s="205"/>
      <c r="AM61" s="205"/>
      <c r="AN61" s="206"/>
      <c r="AO61" s="150"/>
      <c r="AP61" s="134"/>
      <c r="AQ61" s="134"/>
      <c r="AR61" s="132"/>
      <c r="AS61" s="150"/>
      <c r="AT61" s="134"/>
      <c r="AU61" s="134"/>
      <c r="AV61" s="132"/>
      <c r="AW61" s="150"/>
      <c r="AX61" s="134"/>
      <c r="AY61" s="134"/>
      <c r="AZ61" s="132"/>
      <c r="BA61" s="11"/>
      <c r="BB61" s="10"/>
      <c r="BC61" s="10"/>
      <c r="BD61" s="9"/>
      <c r="BK61" s="5"/>
    </row>
    <row r="62" spans="1:63" ht="75.75" customHeight="1" x14ac:dyDescent="0.25">
      <c r="A62" s="258">
        <v>11</v>
      </c>
      <c r="B62" s="261">
        <v>53</v>
      </c>
      <c r="C62" s="328" t="s">
        <v>116</v>
      </c>
      <c r="D62" s="331" t="s">
        <v>146</v>
      </c>
      <c r="E62" s="168" t="s">
        <v>128</v>
      </c>
      <c r="F62" s="35" t="s">
        <v>90</v>
      </c>
      <c r="G62" s="34"/>
      <c r="H62" s="334" t="s">
        <v>133</v>
      </c>
      <c r="I62" s="94"/>
      <c r="J62" s="32"/>
      <c r="K62" s="32"/>
      <c r="L62" s="31"/>
      <c r="M62" s="118"/>
      <c r="N62" s="32"/>
      <c r="O62" s="32"/>
      <c r="P62" s="31"/>
      <c r="Q62" s="33"/>
      <c r="R62" s="32"/>
      <c r="S62" s="32"/>
      <c r="T62" s="31"/>
      <c r="U62" s="33"/>
      <c r="V62" s="32"/>
      <c r="W62" s="32"/>
      <c r="X62" s="31"/>
      <c r="Y62" s="33"/>
      <c r="Z62" s="32"/>
      <c r="AA62" s="32"/>
      <c r="AB62" s="31"/>
      <c r="AC62" s="33"/>
      <c r="AD62" s="78"/>
      <c r="AE62" s="78"/>
      <c r="AF62" s="80"/>
      <c r="AG62" s="81"/>
      <c r="AH62" s="78"/>
      <c r="AI62" s="78"/>
      <c r="AJ62" s="80"/>
      <c r="AK62" s="81"/>
      <c r="AL62" s="78"/>
      <c r="AM62" s="78"/>
      <c r="AN62" s="80"/>
      <c r="AO62" s="81"/>
      <c r="AP62" s="78"/>
      <c r="AQ62" s="78"/>
      <c r="AR62" s="80"/>
      <c r="AS62" s="81"/>
      <c r="AT62" s="78"/>
      <c r="AU62" s="78"/>
      <c r="AV62" s="80"/>
      <c r="AW62" s="81"/>
      <c r="AX62" s="78"/>
      <c r="AY62" s="78"/>
      <c r="AZ62" s="80"/>
      <c r="BA62" s="79"/>
      <c r="BB62" s="78"/>
      <c r="BC62" s="32"/>
      <c r="BD62" s="41"/>
      <c r="BK62" s="5"/>
    </row>
    <row r="63" spans="1:63" ht="75.75" customHeight="1" x14ac:dyDescent="0.25">
      <c r="B63" s="261">
        <v>54</v>
      </c>
      <c r="C63" s="329"/>
      <c r="D63" s="332"/>
      <c r="E63" s="169" t="s">
        <v>129</v>
      </c>
      <c r="F63" s="170" t="s">
        <v>130</v>
      </c>
      <c r="G63" s="171"/>
      <c r="H63" s="296"/>
      <c r="I63" s="101"/>
      <c r="J63" s="28"/>
      <c r="K63" s="28"/>
      <c r="L63" s="29"/>
      <c r="M63" s="30"/>
      <c r="N63" s="28"/>
      <c r="O63" s="28"/>
      <c r="P63" s="29"/>
      <c r="Q63" s="144"/>
      <c r="R63" s="28"/>
      <c r="S63" s="28"/>
      <c r="T63" s="29"/>
      <c r="U63" s="30"/>
      <c r="V63" s="28"/>
      <c r="W63" s="28"/>
      <c r="X63" s="29"/>
      <c r="Y63" s="30"/>
      <c r="Z63" s="28"/>
      <c r="AA63" s="28"/>
      <c r="AB63" s="29"/>
      <c r="AC63" s="30"/>
      <c r="AD63" s="90"/>
      <c r="AE63" s="90"/>
      <c r="AF63" s="91"/>
      <c r="AG63" s="89"/>
      <c r="AH63" s="90"/>
      <c r="AI63" s="90"/>
      <c r="AJ63" s="91"/>
      <c r="AK63" s="89"/>
      <c r="AL63" s="90"/>
      <c r="AM63" s="90"/>
      <c r="AN63" s="91"/>
      <c r="AO63" s="89"/>
      <c r="AP63" s="90"/>
      <c r="AQ63" s="90"/>
      <c r="AR63" s="91"/>
      <c r="AS63" s="89"/>
      <c r="AT63" s="90"/>
      <c r="AU63" s="90"/>
      <c r="AV63" s="91"/>
      <c r="AW63" s="89"/>
      <c r="AX63" s="90"/>
      <c r="AY63" s="90"/>
      <c r="AZ63" s="91"/>
      <c r="BA63" s="92"/>
      <c r="BB63" s="90"/>
      <c r="BC63" s="28"/>
      <c r="BD63" s="27"/>
      <c r="BK63" s="5"/>
    </row>
    <row r="64" spans="1:63" ht="75.75" customHeight="1" x14ac:dyDescent="0.25">
      <c r="B64" s="261">
        <v>55</v>
      </c>
      <c r="C64" s="329"/>
      <c r="D64" s="332"/>
      <c r="E64" s="169" t="s">
        <v>131</v>
      </c>
      <c r="F64" s="170" t="s">
        <v>132</v>
      </c>
      <c r="G64" s="171"/>
      <c r="H64" s="296"/>
      <c r="I64" s="101"/>
      <c r="J64" s="28"/>
      <c r="K64" s="28"/>
      <c r="L64" s="29"/>
      <c r="M64" s="144"/>
      <c r="N64" s="145"/>
      <c r="O64" s="145"/>
      <c r="P64" s="146"/>
      <c r="Q64" s="144"/>
      <c r="R64" s="28"/>
      <c r="S64" s="28"/>
      <c r="T64" s="146"/>
      <c r="U64" s="144"/>
      <c r="V64" s="145"/>
      <c r="W64" s="145"/>
      <c r="X64" s="146"/>
      <c r="Y64" s="144"/>
      <c r="Z64" s="145"/>
      <c r="AA64" s="145"/>
      <c r="AB64" s="146"/>
      <c r="AC64" s="144"/>
      <c r="AD64" s="199"/>
      <c r="AE64" s="199"/>
      <c r="AF64" s="200"/>
      <c r="AG64" s="201"/>
      <c r="AH64" s="199"/>
      <c r="AI64" s="199"/>
      <c r="AJ64" s="200"/>
      <c r="AK64" s="201"/>
      <c r="AL64" s="199"/>
      <c r="AM64" s="199"/>
      <c r="AN64" s="200"/>
      <c r="AO64" s="201"/>
      <c r="AP64" s="199"/>
      <c r="AQ64" s="199"/>
      <c r="AR64" s="200"/>
      <c r="AS64" s="201"/>
      <c r="AT64" s="199"/>
      <c r="AU64" s="199"/>
      <c r="AV64" s="200"/>
      <c r="AW64" s="201"/>
      <c r="AX64" s="199"/>
      <c r="AY64" s="199"/>
      <c r="AZ64" s="200"/>
      <c r="BA64" s="92"/>
      <c r="BB64" s="90"/>
      <c r="BC64" s="28"/>
      <c r="BD64" s="27"/>
      <c r="BK64" s="5"/>
    </row>
    <row r="65" spans="2:63" ht="75.75" customHeight="1" thickBot="1" x14ac:dyDescent="0.3">
      <c r="B65" s="261">
        <v>56</v>
      </c>
      <c r="C65" s="330"/>
      <c r="D65" s="333"/>
      <c r="E65" s="208" t="s">
        <v>125</v>
      </c>
      <c r="F65" s="209" t="s">
        <v>91</v>
      </c>
      <c r="G65" s="173"/>
      <c r="H65" s="297"/>
      <c r="I65" s="174"/>
      <c r="J65" s="175"/>
      <c r="K65" s="175"/>
      <c r="L65" s="176"/>
      <c r="M65" s="177"/>
      <c r="N65" s="175"/>
      <c r="O65" s="175"/>
      <c r="P65" s="176"/>
      <c r="Q65" s="177"/>
      <c r="R65" s="175"/>
      <c r="S65" s="175"/>
      <c r="T65" s="176"/>
      <c r="U65" s="177"/>
      <c r="V65" s="175"/>
      <c r="W65" s="175"/>
      <c r="X65" s="176"/>
      <c r="Y65" s="177"/>
      <c r="Z65" s="175"/>
      <c r="AA65" s="175"/>
      <c r="AB65" s="176"/>
      <c r="AC65" s="177"/>
      <c r="AD65" s="178"/>
      <c r="AE65" s="178"/>
      <c r="AF65" s="179"/>
      <c r="AG65" s="180"/>
      <c r="AH65" s="178"/>
      <c r="AI65" s="178"/>
      <c r="AJ65" s="179"/>
      <c r="AK65" s="180"/>
      <c r="AL65" s="178"/>
      <c r="AM65" s="178"/>
      <c r="AN65" s="179"/>
      <c r="AO65" s="180"/>
      <c r="AP65" s="178"/>
      <c r="AQ65" s="178"/>
      <c r="AR65" s="179"/>
      <c r="AS65" s="180"/>
      <c r="AT65" s="178"/>
      <c r="AU65" s="178"/>
      <c r="AV65" s="179"/>
      <c r="AW65" s="180"/>
      <c r="AX65" s="178"/>
      <c r="AY65" s="178"/>
      <c r="AZ65" s="179"/>
      <c r="BA65" s="234"/>
      <c r="BB65" s="235"/>
      <c r="BC65" s="175"/>
      <c r="BD65" s="181"/>
      <c r="BK65" s="5"/>
    </row>
    <row r="66" spans="2:63" x14ac:dyDescent="0.25">
      <c r="BK66" s="5"/>
    </row>
    <row r="67" spans="2:63" x14ac:dyDescent="0.25">
      <c r="BK67" s="5"/>
    </row>
    <row r="68" spans="2:63" x14ac:dyDescent="0.25">
      <c r="BK68" s="5"/>
    </row>
    <row r="69" spans="2:63" x14ac:dyDescent="0.25">
      <c r="BK69" s="5"/>
    </row>
    <row r="70" spans="2:63" x14ac:dyDescent="0.25">
      <c r="BK70" s="5"/>
    </row>
    <row r="71" spans="2:63" x14ac:dyDescent="0.25">
      <c r="BK71" s="5"/>
    </row>
    <row r="72" spans="2:63" x14ac:dyDescent="0.25">
      <c r="BK72" s="5"/>
    </row>
    <row r="73" spans="2:63" x14ac:dyDescent="0.25">
      <c r="BK73" s="5"/>
    </row>
    <row r="74" spans="2:63" x14ac:dyDescent="0.25">
      <c r="BK74" s="5"/>
    </row>
    <row r="75" spans="2:63" x14ac:dyDescent="0.25">
      <c r="BK75" s="5"/>
    </row>
    <row r="76" spans="2:63" x14ac:dyDescent="0.25">
      <c r="BK76" s="5"/>
    </row>
    <row r="77" spans="2:63" x14ac:dyDescent="0.25">
      <c r="BK77" s="5"/>
    </row>
    <row r="78" spans="2:63" x14ac:dyDescent="0.25">
      <c r="BK78" s="5"/>
    </row>
    <row r="79" spans="2:63" x14ac:dyDescent="0.25">
      <c r="BK79" s="5"/>
    </row>
  </sheetData>
  <mergeCells count="63">
    <mergeCell ref="C51:C55"/>
    <mergeCell ref="D51:D55"/>
    <mergeCell ref="H51:H55"/>
    <mergeCell ref="C56:C61"/>
    <mergeCell ref="D56:D61"/>
    <mergeCell ref="H56:H61"/>
    <mergeCell ref="C62:C65"/>
    <mergeCell ref="D62:D65"/>
    <mergeCell ref="H62:H65"/>
    <mergeCell ref="C6:E6"/>
    <mergeCell ref="F6:BD6"/>
    <mergeCell ref="C7:BD7"/>
    <mergeCell ref="C8:C9"/>
    <mergeCell ref="D8:D9"/>
    <mergeCell ref="C10:C15"/>
    <mergeCell ref="H10:H15"/>
    <mergeCell ref="AS9:AV9"/>
    <mergeCell ref="AW9:AZ9"/>
    <mergeCell ref="BA9:BD9"/>
    <mergeCell ref="E8:E9"/>
    <mergeCell ref="F8:F9"/>
    <mergeCell ref="G8:G9"/>
    <mergeCell ref="C1:C3"/>
    <mergeCell ref="E1:BD3"/>
    <mergeCell ref="C4:E4"/>
    <mergeCell ref="F4:BD4"/>
    <mergeCell ref="C5:E5"/>
    <mergeCell ref="F5:BD5"/>
    <mergeCell ref="D10:D15"/>
    <mergeCell ref="BF8:BF9"/>
    <mergeCell ref="I9:L9"/>
    <mergeCell ref="M9:P9"/>
    <mergeCell ref="Q9:T9"/>
    <mergeCell ref="U9:X9"/>
    <mergeCell ref="H8:H9"/>
    <mergeCell ref="I8:BD8"/>
    <mergeCell ref="Y9:AB9"/>
    <mergeCell ref="AC9:AF9"/>
    <mergeCell ref="AG9:AJ9"/>
    <mergeCell ref="AK9:AN9"/>
    <mergeCell ref="AO9:AR9"/>
    <mergeCell ref="C16:C21"/>
    <mergeCell ref="G16:G21"/>
    <mergeCell ref="H16:H21"/>
    <mergeCell ref="C38:C47"/>
    <mergeCell ref="H38:H47"/>
    <mergeCell ref="D16:D21"/>
    <mergeCell ref="D38:D47"/>
    <mergeCell ref="D22:D26"/>
    <mergeCell ref="C22:C26"/>
    <mergeCell ref="H22:H26"/>
    <mergeCell ref="C27:C29"/>
    <mergeCell ref="H27:H29"/>
    <mergeCell ref="C33:C37"/>
    <mergeCell ref="H33:H37"/>
    <mergeCell ref="D27:D29"/>
    <mergeCell ref="C48:C50"/>
    <mergeCell ref="D48:D50"/>
    <mergeCell ref="H48:H50"/>
    <mergeCell ref="C30:C32"/>
    <mergeCell ref="H30:H32"/>
    <mergeCell ref="D30:D32"/>
    <mergeCell ref="D33:D37"/>
  </mergeCells>
  <pageMargins left="0.23622047244094491" right="0.15748031496062992" top="0.31496062992125984" bottom="0.15748031496062992" header="0.31496062992125984" footer="0.19685039370078741"/>
  <pageSetup paperSize="41" scale="52" orientation="landscape" r:id="rId1"/>
  <headerFooter>
    <oddFooter>&amp;RAnexo del GD01-F17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 PGD 2021</vt:lpstr>
      <vt:lpstr>'Cronograma PGD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 Maria Cristina Castellanos Rodriguez</dc:creator>
  <cp:lastModifiedBy>Lynda Maria Cristina Castellanos Rodriguez</cp:lastModifiedBy>
  <dcterms:created xsi:type="dcterms:W3CDTF">2021-02-08T16:58:43Z</dcterms:created>
  <dcterms:modified xsi:type="dcterms:W3CDTF">2021-06-01T01:45:07Z</dcterms:modified>
</cp:coreProperties>
</file>